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3"/>
  </bookViews>
  <sheets>
    <sheet name="СпОтб" sheetId="1" r:id="rId1"/>
    <sheet name="Отб1с" sheetId="2" r:id="rId2"/>
    <sheet name="Отб2с" sheetId="3" r:id="rId3"/>
    <sheet name="Мужчины" sheetId="4" r:id="rId4"/>
    <sheet name="Женщины" sheetId="5" r:id="rId5"/>
    <sheet name="СпПары" sheetId="6" r:id="rId6"/>
    <sheet name="Пары" sheetId="7" r:id="rId7"/>
    <sheet name="См.пары" sheetId="8" r:id="rId8"/>
  </sheets>
  <definedNames>
    <definedName name="_xlnm.Print_Area" localSheetId="4">'Женщины'!$A$1:$J$37</definedName>
    <definedName name="_xlnm.Print_Area" localSheetId="3">'Мужчины'!$A$1:$J$37</definedName>
    <definedName name="_xlnm.Print_Area" localSheetId="1">'Отб1с'!$A$1:$M$76</definedName>
    <definedName name="_xlnm.Print_Area" localSheetId="2">'Отб2с'!$A$1:$S$76</definedName>
    <definedName name="_xlnm.Print_Area" localSheetId="6">'Пары'!$A$1:$O$46</definedName>
    <definedName name="_xlnm.Print_Area" localSheetId="7">'См.пары'!$A$1:$J$37</definedName>
    <definedName name="_xlnm.Print_Area" localSheetId="0">'СпОтб'!$A$1:$I$38</definedName>
  </definedNames>
  <calcPr fullCalcOnLoad="1"/>
</workbook>
</file>

<file path=xl/sharedStrings.xml><?xml version="1.0" encoding="utf-8"?>
<sst xmlns="http://schemas.openxmlformats.org/spreadsheetml/2006/main" count="411" uniqueCount="169">
  <si>
    <t>1-е место</t>
  </si>
  <si>
    <t>2-е место</t>
  </si>
  <si>
    <t>3-е место</t>
  </si>
  <si>
    <t>4-е место</t>
  </si>
  <si>
    <t>Женский одиночный разряд</t>
  </si>
  <si>
    <t>Мужской одиночный разряд</t>
  </si>
  <si>
    <t>Список женских пар</t>
  </si>
  <si>
    <t>Список мужских пар</t>
  </si>
  <si>
    <t>Женский парный разряд</t>
  </si>
  <si>
    <t>Мужской парный разряд</t>
  </si>
  <si>
    <t>Сайфуллина Азалия</t>
  </si>
  <si>
    <t>Аристов Александр</t>
  </si>
  <si>
    <t>Аббасов Рустамхон</t>
  </si>
  <si>
    <t>Семенов Константин</t>
  </si>
  <si>
    <t>Байрамалов Леонид</t>
  </si>
  <si>
    <t>Сазонов Николай</t>
  </si>
  <si>
    <t>Маркелов Николай</t>
  </si>
  <si>
    <t>Горбунов Вячеслав</t>
  </si>
  <si>
    <t>12-00 - 1с</t>
  </si>
  <si>
    <t>12-00 - 2с</t>
  </si>
  <si>
    <t>12-00 - 3с</t>
  </si>
  <si>
    <t>12-00 - 4с</t>
  </si>
  <si>
    <t>12-20 - 1с</t>
  </si>
  <si>
    <t>12-20 - 2с</t>
  </si>
  <si>
    <t>12-20 - 3с</t>
  </si>
  <si>
    <t>12-20 - 4с</t>
  </si>
  <si>
    <t>12-40 - 1с</t>
  </si>
  <si>
    <t>12-40 - 2с</t>
  </si>
  <si>
    <t>12-40 - 3с</t>
  </si>
  <si>
    <t>12-40 - 4с</t>
  </si>
  <si>
    <t>LVII Личный Чемпионат Республики Башкортостан</t>
  </si>
  <si>
    <t>12-00 - 5с</t>
  </si>
  <si>
    <t>12-00 - 6с</t>
  </si>
  <si>
    <t>12-00 - 7с</t>
  </si>
  <si>
    <t>12-00 - 8с</t>
  </si>
  <si>
    <t>12-20 - 5с</t>
  </si>
  <si>
    <t>12-20 - 6с</t>
  </si>
  <si>
    <t>12-20 - 7с</t>
  </si>
  <si>
    <t>12-20 - 8с</t>
  </si>
  <si>
    <t>12-40 - 5с</t>
  </si>
  <si>
    <t>12-40 - 6с</t>
  </si>
  <si>
    <t>12-40 - 7с</t>
  </si>
  <si>
    <t>12-40 - 8с</t>
  </si>
  <si>
    <t>Список смешанных пар</t>
  </si>
  <si>
    <t>Смешанный парный разряд</t>
  </si>
  <si>
    <t>13-00 - 1с</t>
  </si>
  <si>
    <t>13-00 - 2с</t>
  </si>
  <si>
    <t>13-00 - 3с</t>
  </si>
  <si>
    <t>13-00 - 4с</t>
  </si>
  <si>
    <t>13-00 - 5с</t>
  </si>
  <si>
    <t>13-00 - 6с</t>
  </si>
  <si>
    <t>13-00 - 7с</t>
  </si>
  <si>
    <t>13-00 - 8с</t>
  </si>
  <si>
    <t>13-40 - 1с</t>
  </si>
  <si>
    <t>13-40 - 2с</t>
  </si>
  <si>
    <t>13-40 - 3с</t>
  </si>
  <si>
    <t>13-40 - 4с</t>
  </si>
  <si>
    <t>13-40 - 5с</t>
  </si>
  <si>
    <t>13-40 - 6с</t>
  </si>
  <si>
    <t>13-40 - 7с</t>
  </si>
  <si>
    <t>13-40 - 8с</t>
  </si>
  <si>
    <t>14-00 - 1с</t>
  </si>
  <si>
    <t>14-00 - 2с</t>
  </si>
  <si>
    <t>14-00 - 5с</t>
  </si>
  <si>
    <t>14-00 - 6с</t>
  </si>
  <si>
    <t>14-20 - 1с</t>
  </si>
  <si>
    <t>14-20 - 5с</t>
  </si>
  <si>
    <t>14-40 - 1с</t>
  </si>
  <si>
    <t>14-40 - 5с</t>
  </si>
  <si>
    <t>15-00 - 1с</t>
  </si>
  <si>
    <t>15-00 - 2с</t>
  </si>
  <si>
    <t>15-00 - 5с</t>
  </si>
  <si>
    <t>15-00 - 6с</t>
  </si>
  <si>
    <t>15-20 - 1с</t>
  </si>
  <si>
    <t>15-20 - 2с</t>
  </si>
  <si>
    <t>15-20 - 5с</t>
  </si>
  <si>
    <t>15-20 - 6с</t>
  </si>
  <si>
    <t>15-40 - 1с</t>
  </si>
  <si>
    <t>15-40 5с</t>
  </si>
  <si>
    <t>16-00 - 1с</t>
  </si>
  <si>
    <t>16-00 - 5с</t>
  </si>
  <si>
    <t>16-20 - 5с</t>
  </si>
  <si>
    <t>16-20 - 1с</t>
  </si>
  <si>
    <t>16-40 - 5с</t>
  </si>
  <si>
    <t>16-40 - 1с</t>
  </si>
  <si>
    <t>Лончакова Юлия</t>
  </si>
  <si>
    <t>Зарецкий Максим</t>
  </si>
  <si>
    <t>Валеев Рустам</t>
  </si>
  <si>
    <t>Гайсин Эдуард</t>
  </si>
  <si>
    <t>Мазурин Александр</t>
  </si>
  <si>
    <t>Исмайлов Азамат</t>
  </si>
  <si>
    <t>Исмайлов Азат</t>
  </si>
  <si>
    <t>Валиуллина Лиана</t>
  </si>
  <si>
    <t>Шакиров Ильяс</t>
  </si>
  <si>
    <t>Ахмеров Ринат</t>
  </si>
  <si>
    <t>Абдулганеева Анастасия</t>
  </si>
  <si>
    <t>Коврижников Максим</t>
  </si>
  <si>
    <t>Ратникова Наталья</t>
  </si>
  <si>
    <t>Запольских Алена</t>
  </si>
  <si>
    <t>Шарафиева Ксения</t>
  </si>
  <si>
    <t>Клементьева Елена</t>
  </si>
  <si>
    <t>Гилязова Альбина</t>
  </si>
  <si>
    <t>Молодцова Ксения</t>
  </si>
  <si>
    <t>Колганова Валерия</t>
  </si>
  <si>
    <t>Гилемханова Дина</t>
  </si>
  <si>
    <t>Кочарян Лилит</t>
  </si>
  <si>
    <t>Арсланова Ильвина</t>
  </si>
  <si>
    <t>Могилевская Инесса</t>
  </si>
  <si>
    <t>Липатова Ксения</t>
  </si>
  <si>
    <t>Отборочные соревнования</t>
  </si>
  <si>
    <t>Список в соответствии с рейтингом</t>
  </si>
  <si>
    <t>№</t>
  </si>
  <si>
    <t>Список согласно занятым местам</t>
  </si>
  <si>
    <t>Емельянов Александр</t>
  </si>
  <si>
    <t>Иванов Дмитрий</t>
  </si>
  <si>
    <t>Лончаков Константин</t>
  </si>
  <si>
    <t>Клементьев Роман</t>
  </si>
  <si>
    <t>Миксонов Эренбург</t>
  </si>
  <si>
    <t>Исмагилов Вадим</t>
  </si>
  <si>
    <t>Петров Альберт</t>
  </si>
  <si>
    <t>Галеев Ранис</t>
  </si>
  <si>
    <t>Тагиров Сайфулла</t>
  </si>
  <si>
    <t>Раянов Айрат</t>
  </si>
  <si>
    <t>Макаров Андрей</t>
  </si>
  <si>
    <t>_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</si>
  <si>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</si>
  <si>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</si>
  <si>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</si>
  <si>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</si>
  <si>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</si>
  <si>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</si>
  <si>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</si>
  <si>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</si>
  <si>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</si>
  <si>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</si>
  <si>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</si>
  <si>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</si>
  <si>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</si>
  <si>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</si>
  <si>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</si>
  <si>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</si>
  <si>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</si>
  <si>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</si>
  <si>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</si>
  <si>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</si>
  <si>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</si>
  <si>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</si>
  <si>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</si>
  <si>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</si>
  <si>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</si>
  <si>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</si>
  <si>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</si>
  <si>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</si>
  <si>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Семенов Константин - Байрамалов Леонид</t>
  </si>
  <si>
    <t>Горбунов Вячеслав - Маркелов Николай</t>
  </si>
  <si>
    <t>Исмайлов Азат - Сазонов Николай</t>
  </si>
  <si>
    <t>Аристов Александр - Гайсин Эдуард</t>
  </si>
  <si>
    <t>Ратникова Наталья - Кочарян Лилит</t>
  </si>
  <si>
    <t>Гилемханова Дина - Клементьева Елена</t>
  </si>
  <si>
    <t>Сайфуллина Азалия - Шарафиева Ксения</t>
  </si>
  <si>
    <t>Лончакова Юлия - Запольских Алена</t>
  </si>
  <si>
    <t>Аристов Александр - Кочарян Лилит</t>
  </si>
  <si>
    <t>Зарецкий Максим - Молодцова Ксения</t>
  </si>
  <si>
    <t>Байрамалов Леонид - Сайфуллина Азалия</t>
  </si>
  <si>
    <t>Аббасов Рустамхон - Лончакова Юлия</t>
  </si>
  <si>
    <t>Горбунов Вячеслав - Запольских Алена</t>
  </si>
  <si>
    <t>Коврижников Максим - Шарафиева Ксения</t>
  </si>
  <si>
    <t>Исмайлов Азат - Гилязова Альбина</t>
  </si>
  <si>
    <t>Семенов Константин - Ратникова Наталья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</si>
</sst>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-FC19]d\ mmmm\ yyyy\ &quot;г.&quot;"/>
    <numFmt numFmtId="189" formatCode="[$-FC19]dd\ mmmm\ yyyy\ \г\.;@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\ [$руб.-423]"/>
    <numFmt numFmtId="195" formatCode="[$-F800]dddd\,\ mmmm\ dd\,\ yyyy"/>
  </numFmts>
  <fonts count="6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b/>
      <sz val="12"/>
      <color indexed="14"/>
      <name val="Arial Cyr"/>
      <family val="0"/>
    </font>
    <font>
      <b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6"/>
      <name val="Arial Narrow"/>
      <family val="2"/>
    </font>
    <font>
      <sz val="12"/>
      <name val="Arial"/>
      <family val="2"/>
    </font>
    <font>
      <sz val="12"/>
      <name val="Arial Cyr"/>
      <family val="0"/>
    </font>
    <font>
      <b/>
      <sz val="9"/>
      <name val="Courier New Cyr"/>
      <family val="3"/>
    </font>
    <font>
      <b/>
      <sz val="12"/>
      <name val="Arial Narrow"/>
      <family val="2"/>
    </font>
    <font>
      <sz val="12"/>
      <name val="Arial Narrow"/>
      <family val="2"/>
    </font>
    <font>
      <sz val="16"/>
      <name val="Arial"/>
      <family val="2"/>
    </font>
    <font>
      <b/>
      <i/>
      <sz val="16"/>
      <color indexed="21"/>
      <name val="Arial"/>
      <family val="2"/>
    </font>
    <font>
      <b/>
      <sz val="12"/>
      <color indexed="48"/>
      <name val="Arial Cyr"/>
      <family val="0"/>
    </font>
    <font>
      <b/>
      <sz val="12"/>
      <color indexed="10"/>
      <name val="Arial Cyr"/>
      <family val="2"/>
    </font>
    <font>
      <sz val="12"/>
      <color indexed="56"/>
      <name val="Arial"/>
      <family val="2"/>
    </font>
    <font>
      <sz val="12"/>
      <color indexed="10"/>
      <name val="Arial Narrow"/>
      <family val="2"/>
    </font>
    <font>
      <sz val="12"/>
      <color indexed="12"/>
      <name val="Arial Narrow"/>
      <family val="2"/>
    </font>
    <font>
      <b/>
      <sz val="12"/>
      <color indexed="10"/>
      <name val="Arial Narrow"/>
      <family val="2"/>
    </font>
    <font>
      <b/>
      <sz val="12"/>
      <name val="Courier New Cyr"/>
      <family val="3"/>
    </font>
    <font>
      <b/>
      <sz val="12"/>
      <color indexed="21"/>
      <name val="Verdana"/>
      <family val="2"/>
    </font>
    <font>
      <sz val="12"/>
      <name val="Verdana"/>
      <family val="2"/>
    </font>
    <font>
      <sz val="12"/>
      <color indexed="21"/>
      <name val="Verdana"/>
      <family val="2"/>
    </font>
    <font>
      <i/>
      <sz val="12"/>
      <color indexed="21"/>
      <name val="Verdana"/>
      <family val="2"/>
    </font>
    <font>
      <b/>
      <sz val="12"/>
      <color indexed="50"/>
      <name val="Arial Cyr"/>
      <family val="0"/>
    </font>
    <font>
      <i/>
      <sz val="12"/>
      <name val="Arial Cyr"/>
      <family val="0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0"/>
      <color indexed="12"/>
      <name val="Arial Narrow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0" fillId="0" borderId="0" xfId="52" applyFont="1" applyAlignment="1">
      <alignment vertical="center"/>
      <protection/>
    </xf>
    <xf numFmtId="0" fontId="24" fillId="0" borderId="0" xfId="52" applyFont="1" applyAlignment="1">
      <alignment horizontal="left" vertical="center"/>
      <protection/>
    </xf>
    <xf numFmtId="0" fontId="25" fillId="0" borderId="0" xfId="52" applyFont="1" applyAlignment="1">
      <alignment vertical="center"/>
      <protection/>
    </xf>
    <xf numFmtId="0" fontId="26" fillId="0" borderId="0" xfId="52" applyFont="1" applyAlignment="1">
      <alignment vertical="center"/>
      <protection/>
    </xf>
    <xf numFmtId="0" fontId="28" fillId="0" borderId="0" xfId="52" applyFont="1" applyAlignment="1">
      <alignment vertical="center"/>
      <protection/>
    </xf>
    <xf numFmtId="0" fontId="29" fillId="15" borderId="0" xfId="53" applyFont="1" applyFill="1" applyAlignment="1">
      <alignment vertical="center"/>
      <protection/>
    </xf>
    <xf numFmtId="0" fontId="21" fillId="15" borderId="0" xfId="53" applyFont="1" applyFill="1">
      <alignment/>
      <protection/>
    </xf>
    <xf numFmtId="0" fontId="22" fillId="15" borderId="10" xfId="53" applyFont="1" applyFill="1" applyBorder="1">
      <alignment/>
      <protection/>
    </xf>
    <xf numFmtId="0" fontId="30" fillId="15" borderId="0" xfId="53" applyFont="1" applyFill="1">
      <alignment/>
      <protection/>
    </xf>
    <xf numFmtId="0" fontId="30" fillId="15" borderId="10" xfId="53" applyFont="1" applyFill="1" applyBorder="1">
      <alignment/>
      <protection/>
    </xf>
    <xf numFmtId="0" fontId="30" fillId="15" borderId="0" xfId="53" applyFont="1" applyFill="1" applyAlignment="1">
      <alignment/>
      <protection/>
    </xf>
    <xf numFmtId="0" fontId="22" fillId="15" borderId="11" xfId="53" applyFont="1" applyFill="1" applyBorder="1">
      <alignment/>
      <protection/>
    </xf>
    <xf numFmtId="0" fontId="30" fillId="15" borderId="12" xfId="53" applyFont="1" applyFill="1" applyBorder="1">
      <alignment/>
      <protection/>
    </xf>
    <xf numFmtId="0" fontId="22" fillId="15" borderId="0" xfId="53" applyFont="1" applyFill="1">
      <alignment/>
      <protection/>
    </xf>
    <xf numFmtId="0" fontId="30" fillId="15" borderId="11" xfId="53" applyFont="1" applyFill="1" applyBorder="1">
      <alignment/>
      <protection/>
    </xf>
    <xf numFmtId="0" fontId="30" fillId="15" borderId="0" xfId="53" applyFont="1" applyFill="1" applyAlignment="1">
      <alignment horizontal="center"/>
      <protection/>
    </xf>
    <xf numFmtId="0" fontId="30" fillId="15" borderId="0" xfId="53" applyFont="1" applyFill="1" applyBorder="1">
      <alignment/>
      <protection/>
    </xf>
    <xf numFmtId="0" fontId="30" fillId="15" borderId="0" xfId="53" applyFont="1" applyFill="1" applyAlignment="1">
      <alignment horizontal="right"/>
      <protection/>
    </xf>
    <xf numFmtId="0" fontId="31" fillId="15" borderId="0" xfId="52" applyFont="1" applyFill="1">
      <alignment/>
      <protection/>
    </xf>
    <xf numFmtId="0" fontId="0" fillId="0" borderId="0" xfId="52">
      <alignment/>
      <protection/>
    </xf>
    <xf numFmtId="0" fontId="21" fillId="15" borderId="0" xfId="53" applyFont="1" applyFill="1" applyBorder="1">
      <alignment/>
      <protection/>
    </xf>
    <xf numFmtId="0" fontId="32" fillId="15" borderId="0" xfId="53" applyFont="1" applyFill="1" applyAlignment="1">
      <alignment vertical="center"/>
      <protection/>
    </xf>
    <xf numFmtId="0" fontId="33" fillId="15" borderId="0" xfId="53" applyFont="1" applyFill="1" applyAlignment="1">
      <alignment vertical="center"/>
      <protection/>
    </xf>
    <xf numFmtId="0" fontId="33" fillId="15" borderId="10" xfId="53" applyFont="1" applyFill="1" applyBorder="1" applyAlignment="1">
      <alignment vertical="center"/>
      <protection/>
    </xf>
    <xf numFmtId="0" fontId="0" fillId="15" borderId="0" xfId="53" applyFill="1">
      <alignment/>
      <protection/>
    </xf>
    <xf numFmtId="0" fontId="33" fillId="15" borderId="12" xfId="53" applyFont="1" applyFill="1" applyBorder="1" applyAlignment="1">
      <alignment vertical="center"/>
      <protection/>
    </xf>
    <xf numFmtId="0" fontId="33" fillId="15" borderId="11" xfId="53" applyFont="1" applyFill="1" applyBorder="1" applyAlignment="1">
      <alignment vertical="center"/>
      <protection/>
    </xf>
    <xf numFmtId="0" fontId="33" fillId="15" borderId="0" xfId="53" applyFont="1" applyFill="1" applyBorder="1" applyAlignment="1">
      <alignment horizontal="right" vertical="center"/>
      <protection/>
    </xf>
    <xf numFmtId="0" fontId="33" fillId="15" borderId="0" xfId="53" applyFont="1" applyFill="1" applyBorder="1" applyAlignment="1">
      <alignment vertical="center"/>
      <protection/>
    </xf>
    <xf numFmtId="0" fontId="33" fillId="15" borderId="10" xfId="53" applyFont="1" applyFill="1" applyBorder="1" applyAlignment="1">
      <alignment horizontal="left" vertical="center"/>
      <protection/>
    </xf>
    <xf numFmtId="0" fontId="33" fillId="15" borderId="0" xfId="53" applyFont="1" applyFill="1" applyAlignment="1">
      <alignment horizontal="right" vertical="center"/>
      <protection/>
    </xf>
    <xf numFmtId="0" fontId="34" fillId="15" borderId="0" xfId="53" applyFont="1" applyFill="1">
      <alignment/>
      <protection/>
    </xf>
    <xf numFmtId="0" fontId="33" fillId="15" borderId="13" xfId="53" applyFont="1" applyFill="1" applyBorder="1" applyAlignment="1">
      <alignment vertical="center"/>
      <protection/>
    </xf>
    <xf numFmtId="0" fontId="34" fillId="15" borderId="0" xfId="52" applyFont="1" applyFill="1">
      <alignment/>
      <protection/>
    </xf>
    <xf numFmtId="0" fontId="33" fillId="15" borderId="10" xfId="53" applyFont="1" applyFill="1" applyBorder="1" applyAlignment="1">
      <alignment horizontal="center" vertical="center"/>
      <protection/>
    </xf>
    <xf numFmtId="0" fontId="35" fillId="15" borderId="0" xfId="53" applyFont="1" applyFill="1" applyAlignment="1">
      <alignment vertical="center"/>
      <protection/>
    </xf>
    <xf numFmtId="0" fontId="37" fillId="0" borderId="0" xfId="52" applyFont="1" applyAlignment="1">
      <alignment horizontal="left" vertical="center"/>
      <protection/>
    </xf>
    <xf numFmtId="0" fontId="38" fillId="0" borderId="14" xfId="52" applyFont="1" applyBorder="1" applyAlignment="1">
      <alignment horizontal="right" vertical="center"/>
      <protection/>
    </xf>
    <xf numFmtId="0" fontId="25" fillId="0" borderId="14" xfId="52" applyFont="1" applyBorder="1" applyAlignment="1">
      <alignment horizontal="right" vertical="center"/>
      <protection/>
    </xf>
    <xf numFmtId="0" fontId="39" fillId="15" borderId="0" xfId="53" applyFont="1" applyFill="1">
      <alignment/>
      <protection/>
    </xf>
    <xf numFmtId="0" fontId="40" fillId="15" borderId="0" xfId="53" applyFont="1" applyFill="1">
      <alignment/>
      <protection/>
    </xf>
    <xf numFmtId="0" fontId="40" fillId="15" borderId="12" xfId="53" applyFont="1" applyFill="1" applyBorder="1" applyAlignment="1">
      <alignment horizontal="right"/>
      <protection/>
    </xf>
    <xf numFmtId="0" fontId="41" fillId="15" borderId="0" xfId="53" applyFont="1" applyFill="1" applyAlignment="1">
      <alignment vertical="center"/>
      <protection/>
    </xf>
    <xf numFmtId="0" fontId="31" fillId="15" borderId="0" xfId="53" applyFont="1" applyFill="1">
      <alignment/>
      <protection/>
    </xf>
    <xf numFmtId="0" fontId="42" fillId="15" borderId="12" xfId="53" applyFont="1" applyFill="1" applyBorder="1" applyAlignment="1">
      <alignment horizontal="right" vertical="center"/>
      <protection/>
    </xf>
    <xf numFmtId="0" fontId="30" fillId="15" borderId="0" xfId="53" applyFont="1" applyFill="1" applyAlignment="1">
      <alignment vertical="center"/>
      <protection/>
    </xf>
    <xf numFmtId="0" fontId="34" fillId="15" borderId="0" xfId="53" applyFont="1" applyFill="1" applyAlignment="1">
      <alignment vertical="center"/>
      <protection/>
    </xf>
    <xf numFmtId="0" fontId="43" fillId="15" borderId="0" xfId="53" applyFont="1" applyFill="1" applyAlignment="1">
      <alignment vertical="center"/>
      <protection/>
    </xf>
    <xf numFmtId="0" fontId="45" fillId="15" borderId="0" xfId="53" applyFont="1" applyFill="1" applyAlignment="1">
      <alignment vertical="center"/>
      <protection/>
    </xf>
    <xf numFmtId="0" fontId="45" fillId="15" borderId="0" xfId="53" applyFont="1" applyFill="1">
      <alignment/>
      <protection/>
    </xf>
    <xf numFmtId="0" fontId="46" fillId="15" borderId="0" xfId="53" applyFont="1" applyFill="1" applyAlignment="1">
      <alignment vertical="center"/>
      <protection/>
    </xf>
    <xf numFmtId="0" fontId="38" fillId="8" borderId="14" xfId="52" applyFont="1" applyFill="1" applyBorder="1" applyAlignment="1">
      <alignment horizontal="left" vertical="center"/>
      <protection/>
    </xf>
    <xf numFmtId="0" fontId="38" fillId="15" borderId="14" xfId="52" applyFont="1" applyFill="1" applyBorder="1" applyAlignment="1">
      <alignment horizontal="right" vertical="center"/>
      <protection/>
    </xf>
    <xf numFmtId="0" fontId="28" fillId="8" borderId="14" xfId="52" applyFont="1" applyFill="1" applyBorder="1" applyAlignment="1">
      <alignment horizontal="left" vertical="center"/>
      <protection/>
    </xf>
    <xf numFmtId="0" fontId="38" fillId="8" borderId="14" xfId="52" applyFont="1" applyFill="1" applyBorder="1" applyAlignment="1">
      <alignment horizontal="left" vertical="center"/>
      <protection/>
    </xf>
    <xf numFmtId="0" fontId="27" fillId="15" borderId="14" xfId="52" applyFont="1" applyFill="1" applyBorder="1" applyAlignment="1">
      <alignment vertical="center"/>
      <protection/>
    </xf>
    <xf numFmtId="0" fontId="25" fillId="2" borderId="14" xfId="52" applyFont="1" applyFill="1" applyBorder="1" applyAlignment="1">
      <alignment horizontal="left" vertical="center"/>
      <protection/>
    </xf>
    <xf numFmtId="0" fontId="25" fillId="15" borderId="14" xfId="52" applyFont="1" applyFill="1" applyBorder="1" applyAlignment="1">
      <alignment horizontal="right" vertical="center"/>
      <protection/>
    </xf>
    <xf numFmtId="0" fontId="25" fillId="2" borderId="14" xfId="52" applyFont="1" applyFill="1" applyBorder="1" applyAlignment="1">
      <alignment horizontal="left" vertical="center"/>
      <protection/>
    </xf>
    <xf numFmtId="0" fontId="37" fillId="2" borderId="14" xfId="52" applyFont="1" applyFill="1" applyBorder="1" applyAlignment="1">
      <alignment horizontal="left" vertical="center"/>
      <protection/>
    </xf>
    <xf numFmtId="0" fontId="48" fillId="0" borderId="0" xfId="52" applyFont="1" applyAlignment="1">
      <alignment horizontal="left" vertical="center"/>
      <protection/>
    </xf>
    <xf numFmtId="0" fontId="48" fillId="18" borderId="14" xfId="52" applyFont="1" applyFill="1" applyBorder="1" applyAlignment="1">
      <alignment horizontal="left" vertical="center"/>
      <protection/>
    </xf>
    <xf numFmtId="0" fontId="50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1" fillId="15" borderId="0" xfId="0" applyFont="1" applyFill="1" applyAlignment="1" applyProtection="1">
      <alignment horizontal="left"/>
      <protection locked="0"/>
    </xf>
    <xf numFmtId="189" fontId="51" fillId="15" borderId="0" xfId="0" applyNumberFormat="1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/>
      <protection/>
    </xf>
    <xf numFmtId="0" fontId="20" fillId="15" borderId="0" xfId="0" applyFont="1" applyFill="1" applyAlignment="1" applyProtection="1">
      <alignment horizontal="left"/>
      <protection/>
    </xf>
    <xf numFmtId="0" fontId="20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52" fillId="10" borderId="14" xfId="0" applyFont="1" applyFill="1" applyBorder="1" applyAlignment="1" applyProtection="1">
      <alignment horizontal="center"/>
      <protection/>
    </xf>
    <xf numFmtId="0" fontId="53" fillId="19" borderId="14" xfId="0" applyFont="1" applyFill="1" applyBorder="1" applyAlignment="1" applyProtection="1">
      <alignment horizontal="right"/>
      <protection locked="0"/>
    </xf>
    <xf numFmtId="0" fontId="54" fillId="18" borderId="0" xfId="0" applyFont="1" applyFill="1" applyAlignment="1" applyProtection="1">
      <alignment horizontal="center"/>
      <protection/>
    </xf>
    <xf numFmtId="0" fontId="55" fillId="15" borderId="0" xfId="0" applyFont="1" applyFill="1" applyAlignment="1" applyProtection="1">
      <alignment horizontal="left"/>
      <protection/>
    </xf>
    <xf numFmtId="0" fontId="57" fillId="15" borderId="0" xfId="0" applyFont="1" applyFill="1" applyAlignment="1">
      <alignment/>
    </xf>
    <xf numFmtId="189" fontId="56" fillId="15" borderId="0" xfId="0" applyNumberFormat="1" applyFont="1" applyFill="1" applyAlignment="1" applyProtection="1">
      <alignment horizontal="center" vertical="center"/>
      <protection/>
    </xf>
    <xf numFmtId="0" fontId="57" fillId="15" borderId="0" xfId="0" applyFont="1" applyFill="1" applyAlignment="1" applyProtection="1">
      <alignment vertical="center"/>
      <protection/>
    </xf>
    <xf numFmtId="0" fontId="58" fillId="15" borderId="0" xfId="0" applyFont="1" applyFill="1" applyAlignment="1" applyProtection="1">
      <alignment vertical="center"/>
      <protection/>
    </xf>
    <xf numFmtId="0" fontId="59" fillId="15" borderId="10" xfId="0" applyFont="1" applyFill="1" applyBorder="1" applyAlignment="1" applyProtection="1">
      <alignment horizontal="center" vertical="center"/>
      <protection/>
    </xf>
    <xf numFmtId="0" fontId="60" fillId="15" borderId="10" xfId="0" applyFont="1" applyFill="1" applyBorder="1" applyAlignment="1" applyProtection="1">
      <alignment horizontal="left" vertical="center"/>
      <protection/>
    </xf>
    <xf numFmtId="0" fontId="60" fillId="15" borderId="0" xfId="0" applyFont="1" applyFill="1" applyBorder="1" applyAlignment="1" applyProtection="1">
      <alignment horizontal="left" vertical="center"/>
      <protection/>
    </xf>
    <xf numFmtId="0" fontId="21" fillId="0" borderId="0" xfId="0" applyFont="1" applyAlignment="1">
      <alignment/>
    </xf>
    <xf numFmtId="0" fontId="59" fillId="15" borderId="0" xfId="0" applyFont="1" applyFill="1" applyAlignment="1" applyProtection="1">
      <alignment horizontal="center" vertical="center"/>
      <protection/>
    </xf>
    <xf numFmtId="0" fontId="58" fillId="15" borderId="12" xfId="0" applyFont="1" applyFill="1" applyBorder="1" applyAlignment="1" applyProtection="1">
      <alignment vertical="center"/>
      <protection/>
    </xf>
    <xf numFmtId="0" fontId="59" fillId="15" borderId="0" xfId="0" applyFont="1" applyFill="1" applyBorder="1" applyAlignment="1" applyProtection="1">
      <alignment horizontal="center" vertical="center"/>
      <protection/>
    </xf>
    <xf numFmtId="0" fontId="57" fillId="15" borderId="10" xfId="0" applyFont="1" applyFill="1" applyBorder="1" applyAlignment="1" applyProtection="1">
      <alignment horizontal="left" vertical="center"/>
      <protection/>
    </xf>
    <xf numFmtId="0" fontId="57" fillId="15" borderId="0" xfId="0" applyFont="1" applyFill="1" applyBorder="1" applyAlignment="1" applyProtection="1">
      <alignment horizontal="center" vertical="center"/>
      <protection/>
    </xf>
    <xf numFmtId="0" fontId="57" fillId="15" borderId="0" xfId="0" applyFont="1" applyFill="1" applyAlignment="1" applyProtection="1">
      <alignment horizontal="center" vertical="center"/>
      <protection/>
    </xf>
    <xf numFmtId="0" fontId="60" fillId="15" borderId="11" xfId="0" applyFont="1" applyFill="1" applyBorder="1" applyAlignment="1" applyProtection="1">
      <alignment horizontal="left" vertical="center"/>
      <protection/>
    </xf>
    <xf numFmtId="0" fontId="60" fillId="15" borderId="15" xfId="0" applyFont="1" applyFill="1" applyBorder="1" applyAlignment="1" applyProtection="1">
      <alignment horizontal="center" vertical="center"/>
      <protection/>
    </xf>
    <xf numFmtId="0" fontId="57" fillId="15" borderId="12" xfId="0" applyFont="1" applyFill="1" applyBorder="1" applyAlignment="1" applyProtection="1">
      <alignment vertical="center"/>
      <protection/>
    </xf>
    <xf numFmtId="0" fontId="60" fillId="15" borderId="0" xfId="0" applyFont="1" applyFill="1" applyBorder="1" applyAlignment="1" applyProtection="1">
      <alignment horizontal="center" vertical="center"/>
      <protection/>
    </xf>
    <xf numFmtId="0" fontId="58" fillId="15" borderId="15" xfId="0" applyFont="1" applyFill="1" applyBorder="1" applyAlignment="1" applyProtection="1">
      <alignment horizontal="center" vertical="center"/>
      <protection/>
    </xf>
    <xf numFmtId="0" fontId="58" fillId="15" borderId="11" xfId="0" applyFont="1" applyFill="1" applyBorder="1" applyAlignment="1" applyProtection="1">
      <alignment horizontal="left" vertical="center"/>
      <protection/>
    </xf>
    <xf numFmtId="0" fontId="58" fillId="15" borderId="16" xfId="0" applyFont="1" applyFill="1" applyBorder="1" applyAlignment="1" applyProtection="1">
      <alignment horizontal="center" vertical="center"/>
      <protection/>
    </xf>
    <xf numFmtId="0" fontId="58" fillId="15" borderId="0" xfId="0" applyFont="1" applyFill="1" applyAlignment="1" applyProtection="1">
      <alignment horizontal="center" vertical="center"/>
      <protection/>
    </xf>
    <xf numFmtId="0" fontId="58" fillId="15" borderId="10" xfId="0" applyFont="1" applyFill="1" applyBorder="1" applyAlignment="1" applyProtection="1">
      <alignment horizontal="left" vertical="center"/>
      <protection/>
    </xf>
    <xf numFmtId="0" fontId="58" fillId="15" borderId="0" xfId="0" applyFont="1" applyFill="1" applyBorder="1" applyAlignment="1" applyProtection="1">
      <alignment horizontal="center" vertical="center"/>
      <protection/>
    </xf>
    <xf numFmtId="0" fontId="57" fillId="15" borderId="15" xfId="0" applyFont="1" applyFill="1" applyBorder="1" applyAlignment="1" applyProtection="1">
      <alignment horizontal="center" vertical="center"/>
      <protection/>
    </xf>
    <xf numFmtId="0" fontId="57" fillId="15" borderId="16" xfId="0" applyFont="1" applyFill="1" applyBorder="1" applyAlignment="1" applyProtection="1">
      <alignment horizontal="center" vertical="center"/>
      <protection/>
    </xf>
    <xf numFmtId="0" fontId="57" fillId="15" borderId="11" xfId="0" applyFont="1" applyFill="1" applyBorder="1" applyAlignment="1" applyProtection="1">
      <alignment horizontal="left" vertical="center"/>
      <protection/>
    </xf>
    <xf numFmtId="0" fontId="59" fillId="15" borderId="13" xfId="0" applyFont="1" applyFill="1" applyBorder="1" applyAlignment="1" applyProtection="1">
      <alignment horizontal="center" vertical="center"/>
      <protection/>
    </xf>
    <xf numFmtId="0" fontId="61" fillId="15" borderId="0" xfId="0" applyFont="1" applyFill="1" applyAlignment="1" applyProtection="1">
      <alignment horizontal="right" vertical="center"/>
      <protection/>
    </xf>
    <xf numFmtId="0" fontId="57" fillId="15" borderId="16" xfId="0" applyFont="1" applyFill="1" applyBorder="1" applyAlignment="1" applyProtection="1">
      <alignment vertical="center"/>
      <protection/>
    </xf>
    <xf numFmtId="0" fontId="58" fillId="15" borderId="0" xfId="0" applyFont="1" applyFill="1" applyBorder="1" applyAlignment="1" applyProtection="1">
      <alignment vertical="center"/>
      <protection/>
    </xf>
    <xf numFmtId="0" fontId="57" fillId="15" borderId="16" xfId="0" applyFont="1" applyFill="1" applyBorder="1" applyAlignment="1" applyProtection="1">
      <alignment horizontal="left" vertical="center"/>
      <protection/>
    </xf>
    <xf numFmtId="0" fontId="57" fillId="15" borderId="0" xfId="0" applyFont="1" applyFill="1" applyBorder="1" applyAlignment="1" applyProtection="1">
      <alignment vertical="center"/>
      <protection/>
    </xf>
    <xf numFmtId="0" fontId="61" fillId="15" borderId="0" xfId="0" applyFont="1" applyFill="1" applyBorder="1" applyAlignment="1" applyProtection="1">
      <alignment horizontal="right" vertical="center"/>
      <protection/>
    </xf>
    <xf numFmtId="0" fontId="61" fillId="15" borderId="0" xfId="0" applyFont="1" applyFill="1" applyBorder="1" applyAlignment="1" applyProtection="1">
      <alignment horizontal="center" vertical="center"/>
      <protection/>
    </xf>
    <xf numFmtId="0" fontId="57" fillId="15" borderId="0" xfId="0" applyFont="1" applyFill="1" applyAlignment="1" applyProtection="1">
      <alignment horizontal="right" vertical="center"/>
      <protection/>
    </xf>
    <xf numFmtId="0" fontId="62" fillId="15" borderId="0" xfId="0" applyFont="1" applyFill="1" applyAlignment="1" applyProtection="1">
      <alignment vertical="center"/>
      <protection/>
    </xf>
    <xf numFmtId="0" fontId="61" fillId="15" borderId="0" xfId="0" applyFont="1" applyFill="1" applyAlignment="1" applyProtection="1">
      <alignment horizontal="center" vertical="center"/>
      <protection/>
    </xf>
    <xf numFmtId="0" fontId="57" fillId="15" borderId="0" xfId="0" applyFont="1" applyFill="1" applyAlignment="1">
      <alignment vertical="center"/>
    </xf>
    <xf numFmtId="0" fontId="62" fillId="15" borderId="0" xfId="0" applyFont="1" applyFill="1" applyAlignment="1">
      <alignment vertical="center"/>
    </xf>
    <xf numFmtId="0" fontId="57" fillId="15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64" fillId="15" borderId="0" xfId="0" applyFont="1" applyFill="1" applyAlignment="1">
      <alignment/>
    </xf>
    <xf numFmtId="0" fontId="58" fillId="15" borderId="0" xfId="0" applyFont="1" applyFill="1" applyAlignment="1" applyProtection="1">
      <alignment/>
      <protection/>
    </xf>
    <xf numFmtId="0" fontId="59" fillId="15" borderId="10" xfId="0" applyFont="1" applyFill="1" applyBorder="1" applyAlignment="1" applyProtection="1">
      <alignment horizontal="center"/>
      <protection/>
    </xf>
    <xf numFmtId="0" fontId="60" fillId="15" borderId="10" xfId="0" applyFont="1" applyFill="1" applyBorder="1" applyAlignment="1" applyProtection="1">
      <alignment horizontal="left"/>
      <protection/>
    </xf>
    <xf numFmtId="0" fontId="60" fillId="15" borderId="0" xfId="0" applyFont="1" applyFill="1" applyBorder="1" applyAlignment="1" applyProtection="1">
      <alignment horizontal="left"/>
      <protection/>
    </xf>
    <xf numFmtId="0" fontId="57" fillId="15" borderId="0" xfId="0" applyFont="1" applyFill="1" applyAlignment="1" applyProtection="1">
      <alignment/>
      <protection/>
    </xf>
    <xf numFmtId="0" fontId="58" fillId="15" borderId="12" xfId="0" applyFont="1" applyFill="1" applyBorder="1" applyAlignment="1" applyProtection="1">
      <alignment/>
      <protection/>
    </xf>
    <xf numFmtId="0" fontId="59" fillId="15" borderId="0" xfId="0" applyFont="1" applyFill="1" applyBorder="1" applyAlignment="1" applyProtection="1">
      <alignment horizontal="center"/>
      <protection/>
    </xf>
    <xf numFmtId="0" fontId="57" fillId="15" borderId="10" xfId="0" applyFont="1" applyFill="1" applyBorder="1" applyAlignment="1" applyProtection="1">
      <alignment/>
      <protection/>
    </xf>
    <xf numFmtId="0" fontId="57" fillId="15" borderId="0" xfId="0" applyFont="1" applyFill="1" applyBorder="1" applyAlignment="1" applyProtection="1">
      <alignment/>
      <protection/>
    </xf>
    <xf numFmtId="0" fontId="57" fillId="15" borderId="12" xfId="0" applyFont="1" applyFill="1" applyBorder="1" applyAlignment="1" applyProtection="1">
      <alignment/>
      <protection/>
    </xf>
    <xf numFmtId="0" fontId="60" fillId="15" borderId="11" xfId="0" applyFont="1" applyFill="1" applyBorder="1" applyAlignment="1" applyProtection="1">
      <alignment horizontal="left"/>
      <protection/>
    </xf>
    <xf numFmtId="0" fontId="65" fillId="15" borderId="15" xfId="0" applyFont="1" applyFill="1" applyBorder="1" applyAlignment="1" applyProtection="1">
      <alignment horizontal="left"/>
      <protection/>
    </xf>
    <xf numFmtId="0" fontId="60" fillId="15" borderId="15" xfId="0" applyFont="1" applyFill="1" applyBorder="1" applyAlignment="1" applyProtection="1">
      <alignment horizontal="left"/>
      <protection/>
    </xf>
    <xf numFmtId="0" fontId="57" fillId="15" borderId="16" xfId="0" applyFont="1" applyFill="1" applyBorder="1" applyAlignment="1" applyProtection="1">
      <alignment/>
      <protection/>
    </xf>
    <xf numFmtId="0" fontId="57" fillId="15" borderId="15" xfId="0" applyFont="1" applyFill="1" applyBorder="1" applyAlignment="1" applyProtection="1">
      <alignment/>
      <protection/>
    </xf>
    <xf numFmtId="0" fontId="65" fillId="15" borderId="0" xfId="0" applyFont="1" applyFill="1" applyBorder="1" applyAlignment="1" applyProtection="1">
      <alignment horizontal="left"/>
      <protection/>
    </xf>
    <xf numFmtId="0" fontId="59" fillId="15" borderId="13" xfId="0" applyFont="1" applyFill="1" applyBorder="1" applyAlignment="1" applyProtection="1">
      <alignment horizontal="center"/>
      <protection/>
    </xf>
    <xf numFmtId="0" fontId="57" fillId="15" borderId="11" xfId="0" applyFont="1" applyFill="1" applyBorder="1" applyAlignment="1" applyProtection="1">
      <alignment/>
      <protection/>
    </xf>
    <xf numFmtId="0" fontId="58" fillId="15" borderId="0" xfId="0" applyFont="1" applyFill="1" applyBorder="1" applyAlignment="1" applyProtection="1">
      <alignment/>
      <protection/>
    </xf>
    <xf numFmtId="0" fontId="58" fillId="15" borderId="11" xfId="0" applyFont="1" applyFill="1" applyBorder="1" applyAlignment="1" applyProtection="1">
      <alignment/>
      <protection/>
    </xf>
    <xf numFmtId="0" fontId="58" fillId="15" borderId="10" xfId="0" applyFont="1" applyFill="1" applyBorder="1" applyAlignment="1" applyProtection="1">
      <alignment/>
      <protection/>
    </xf>
    <xf numFmtId="0" fontId="60" fillId="15" borderId="16" xfId="0" applyFont="1" applyFill="1" applyBorder="1" applyAlignment="1" applyProtection="1">
      <alignment horizontal="left"/>
      <protection/>
    </xf>
    <xf numFmtId="0" fontId="57" fillId="15" borderId="0" xfId="0" applyFont="1" applyFill="1" applyAlignment="1" applyProtection="1">
      <alignment horizontal="right"/>
      <protection/>
    </xf>
    <xf numFmtId="0" fontId="62" fillId="15" borderId="0" xfId="0" applyFont="1" applyFill="1" applyBorder="1" applyAlignment="1" applyProtection="1">
      <alignment/>
      <protection/>
    </xf>
    <xf numFmtId="0" fontId="62" fillId="15" borderId="0" xfId="0" applyFont="1" applyFill="1" applyAlignment="1" applyProtection="1">
      <alignment/>
      <protection/>
    </xf>
    <xf numFmtId="0" fontId="57" fillId="15" borderId="10" xfId="0" applyFont="1" applyFill="1" applyBorder="1" applyAlignment="1" applyProtection="1">
      <alignment horizontal="left"/>
      <protection/>
    </xf>
    <xf numFmtId="0" fontId="57" fillId="15" borderId="0" xfId="0" applyFont="1" applyFill="1" applyBorder="1" applyAlignment="1" applyProtection="1">
      <alignment horizontal="right"/>
      <protection/>
    </xf>
    <xf numFmtId="0" fontId="61" fillId="15" borderId="0" xfId="0" applyFont="1" applyFill="1" applyAlignment="1" applyProtection="1">
      <alignment horizontal="right"/>
      <protection/>
    </xf>
    <xf numFmtId="0" fontId="65" fillId="15" borderId="17" xfId="0" applyFont="1" applyFill="1" applyBorder="1" applyAlignment="1" applyProtection="1">
      <alignment horizontal="left"/>
      <protection/>
    </xf>
    <xf numFmtId="0" fontId="57" fillId="15" borderId="17" xfId="0" applyFont="1" applyFill="1" applyBorder="1" applyAlignment="1" applyProtection="1">
      <alignment/>
      <protection/>
    </xf>
    <xf numFmtId="0" fontId="60" fillId="15" borderId="17" xfId="0" applyFont="1" applyFill="1" applyBorder="1" applyAlignment="1" applyProtection="1">
      <alignment horizontal="left"/>
      <protection/>
    </xf>
    <xf numFmtId="0" fontId="0" fillId="15" borderId="0" xfId="0" applyFill="1" applyAlignment="1" applyProtection="1">
      <alignment/>
      <protection/>
    </xf>
    <xf numFmtId="0" fontId="50" fillId="15" borderId="0" xfId="0" applyFont="1" applyFill="1" applyAlignment="1" applyProtection="1">
      <alignment horizontal="left"/>
      <protection/>
    </xf>
    <xf numFmtId="0" fontId="44" fillId="15" borderId="0" xfId="0" applyFont="1" applyFill="1" applyAlignment="1" applyProtection="1">
      <alignment horizontal="left"/>
      <protection/>
    </xf>
    <xf numFmtId="195" fontId="44" fillId="15" borderId="0" xfId="0" applyNumberFormat="1" applyFont="1" applyFill="1" applyAlignment="1" applyProtection="1">
      <alignment horizontal="left"/>
      <protection/>
    </xf>
    <xf numFmtId="189" fontId="56" fillId="15" borderId="0" xfId="0" applyNumberFormat="1" applyFont="1" applyFill="1" applyAlignment="1" applyProtection="1">
      <alignment horizontal="center" vertical="center"/>
      <protection/>
    </xf>
    <xf numFmtId="0" fontId="56" fillId="15" borderId="0" xfId="0" applyFont="1" applyFill="1" applyAlignment="1" applyProtection="1">
      <alignment horizontal="center" vertical="center"/>
      <protection/>
    </xf>
    <xf numFmtId="0" fontId="61" fillId="15" borderId="17" xfId="0" applyFont="1" applyFill="1" applyBorder="1" applyAlignment="1" applyProtection="1">
      <alignment horizontal="right"/>
      <protection/>
    </xf>
    <xf numFmtId="0" fontId="56" fillId="15" borderId="0" xfId="0" applyFont="1" applyFill="1" applyAlignment="1">
      <alignment horizontal="center"/>
    </xf>
    <xf numFmtId="0" fontId="46" fillId="15" borderId="0" xfId="53" applyFont="1" applyFill="1" applyAlignment="1">
      <alignment vertical="center"/>
      <protection/>
    </xf>
    <xf numFmtId="0" fontId="44" fillId="15" borderId="0" xfId="53" applyFont="1" applyFill="1" applyAlignment="1">
      <alignment vertical="center"/>
      <protection/>
    </xf>
    <xf numFmtId="14" fontId="47" fillId="15" borderId="0" xfId="53" applyNumberFormat="1" applyFont="1" applyFill="1" applyAlignment="1">
      <alignment horizontal="left" vertical="center"/>
      <protection/>
    </xf>
    <xf numFmtId="0" fontId="20" fillId="0" borderId="0" xfId="52" applyFont="1" applyAlignment="1">
      <alignment horizontal="center" vertical="center"/>
      <protection/>
    </xf>
    <xf numFmtId="195" fontId="49" fillId="0" borderId="0" xfId="52" applyNumberFormat="1" applyFont="1" applyAlignment="1">
      <alignment horizontal="center" vertical="center"/>
      <protection/>
    </xf>
    <xf numFmtId="0" fontId="36" fillId="15" borderId="0" xfId="53" applyFont="1" applyFill="1" applyAlignment="1">
      <alignment vertical="center"/>
      <protection/>
    </xf>
    <xf numFmtId="195" fontId="47" fillId="15" borderId="0" xfId="53" applyNumberFormat="1" applyFont="1" applyFill="1" applyAlignment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" xfId="52"/>
    <cellStyle name="Обычный_set8-6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00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D7D7FF"/>
      <rgbColor rgb="00FFC8D2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857250</xdr:colOff>
      <xdr:row>0</xdr:row>
      <xdr:rowOff>47625</xdr:rowOff>
    </xdr:from>
    <xdr:to>
      <xdr:col>9</xdr:col>
      <xdr:colOff>381000</xdr:colOff>
      <xdr:row>9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29225" y="47625"/>
          <a:ext cx="25622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857250</xdr:colOff>
      <xdr:row>0</xdr:row>
      <xdr:rowOff>47625</xdr:rowOff>
    </xdr:from>
    <xdr:to>
      <xdr:col>9</xdr:col>
      <xdr:colOff>381000</xdr:colOff>
      <xdr:row>9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29225" y="47625"/>
          <a:ext cx="25622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19050</xdr:rowOff>
    </xdr:from>
    <xdr:to>
      <xdr:col>14</xdr:col>
      <xdr:colOff>180975</xdr:colOff>
      <xdr:row>9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9050"/>
          <a:ext cx="25812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361950</xdr:colOff>
      <xdr:row>0</xdr:row>
      <xdr:rowOff>47625</xdr:rowOff>
    </xdr:from>
    <xdr:to>
      <xdr:col>9</xdr:col>
      <xdr:colOff>381000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57875" y="47625"/>
          <a:ext cx="19335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workbookViewId="0" topLeftCell="A1">
      <selection activeCell="A7" sqref="A7"/>
    </sheetView>
  </sheetViews>
  <sheetFormatPr defaultColWidth="9.00390625" defaultRowHeight="12.75"/>
  <cols>
    <col min="1" max="1" width="5.75390625" style="64" customWidth="1"/>
    <col min="2" max="2" width="41.875" style="64" customWidth="1"/>
    <col min="3" max="16384" width="9.125" style="64" customWidth="1"/>
  </cols>
  <sheetData>
    <row r="1" spans="1:10" ht="19.5">
      <c r="A1" s="153" t="s">
        <v>30</v>
      </c>
      <c r="B1" s="153"/>
      <c r="C1" s="153"/>
      <c r="D1" s="153"/>
      <c r="E1" s="153"/>
      <c r="F1" s="153"/>
      <c r="G1" s="153"/>
      <c r="H1" s="153"/>
      <c r="I1" s="153"/>
      <c r="J1" s="63"/>
    </row>
    <row r="2" spans="1:10" ht="15.75">
      <c r="A2" s="154" t="s">
        <v>109</v>
      </c>
      <c r="B2" s="154"/>
      <c r="C2" s="154"/>
      <c r="D2" s="154"/>
      <c r="E2" s="154"/>
      <c r="F2" s="154"/>
      <c r="G2" s="154"/>
      <c r="H2" s="154"/>
      <c r="I2" s="154"/>
      <c r="J2" s="65"/>
    </row>
    <row r="3" spans="1:10" ht="15.75">
      <c r="A3" s="155">
        <v>42376</v>
      </c>
      <c r="B3" s="155"/>
      <c r="C3" s="155"/>
      <c r="D3" s="155"/>
      <c r="E3" s="155"/>
      <c r="F3" s="155"/>
      <c r="G3" s="155"/>
      <c r="H3" s="155"/>
      <c r="I3" s="155"/>
      <c r="J3" s="66"/>
    </row>
    <row r="4" spans="1:10" ht="15.75">
      <c r="A4" s="152"/>
      <c r="B4" s="152"/>
      <c r="C4" s="152"/>
      <c r="D4" s="152"/>
      <c r="E4" s="152"/>
      <c r="F4" s="152"/>
      <c r="G4" s="68"/>
      <c r="H4" s="68"/>
      <c r="I4" s="68"/>
      <c r="J4" s="68"/>
    </row>
    <row r="5" spans="1:10" ht="15.75">
      <c r="A5" s="67"/>
      <c r="B5" s="69"/>
      <c r="C5" s="69"/>
      <c r="D5" s="69"/>
      <c r="E5" s="69"/>
      <c r="F5" s="69"/>
      <c r="G5" s="69"/>
      <c r="H5" s="69"/>
      <c r="I5" s="69"/>
      <c r="J5" s="69"/>
    </row>
    <row r="6" spans="1:10" ht="12.75">
      <c r="A6" s="67"/>
      <c r="B6" s="70" t="s">
        <v>110</v>
      </c>
      <c r="C6" s="71" t="s">
        <v>111</v>
      </c>
      <c r="D6" s="67" t="s">
        <v>112</v>
      </c>
      <c r="E6" s="67"/>
      <c r="F6" s="67"/>
      <c r="G6" s="67"/>
      <c r="H6" s="67"/>
      <c r="I6" s="67"/>
      <c r="J6" s="67"/>
    </row>
    <row r="7" spans="1:10" ht="18">
      <c r="A7" s="72">
        <v>3575</v>
      </c>
      <c r="B7" s="73" t="s">
        <v>14</v>
      </c>
      <c r="C7" s="74">
        <v>1</v>
      </c>
      <c r="D7" s="75" t="str">
        <f>Отб1с!M36</f>
        <v>Исмайлов Азат</v>
      </c>
      <c r="E7" s="67"/>
      <c r="F7" s="67"/>
      <c r="G7" s="67"/>
      <c r="H7" s="67"/>
      <c r="I7" s="67"/>
      <c r="J7" s="67"/>
    </row>
    <row r="8" spans="1:10" ht="18">
      <c r="A8" s="72">
        <v>2698</v>
      </c>
      <c r="B8" s="73" t="s">
        <v>91</v>
      </c>
      <c r="C8" s="74">
        <v>2</v>
      </c>
      <c r="D8" s="75" t="str">
        <f>Отб1с!M56</f>
        <v>Гайсин Эдуард</v>
      </c>
      <c r="E8" s="67"/>
      <c r="F8" s="67"/>
      <c r="G8" s="67"/>
      <c r="H8" s="67"/>
      <c r="I8" s="67"/>
      <c r="J8" s="67"/>
    </row>
    <row r="9" spans="1:10" ht="18">
      <c r="A9" s="72">
        <v>1088</v>
      </c>
      <c r="B9" s="73" t="s">
        <v>15</v>
      </c>
      <c r="C9" s="74">
        <v>3</v>
      </c>
      <c r="D9" s="75" t="str">
        <f>Отб2с!Q23</f>
        <v>Сазонов Николай</v>
      </c>
      <c r="E9" s="67"/>
      <c r="F9" s="67"/>
      <c r="G9" s="67"/>
      <c r="H9" s="67"/>
      <c r="I9" s="67"/>
      <c r="J9" s="67"/>
    </row>
    <row r="10" spans="1:10" ht="18">
      <c r="A10" s="72">
        <v>4423</v>
      </c>
      <c r="B10" s="73" t="s">
        <v>96</v>
      </c>
      <c r="C10" s="74">
        <v>4</v>
      </c>
      <c r="D10" s="75" t="str">
        <f>Отб2с!Q33</f>
        <v>Байрамалов Леонид</v>
      </c>
      <c r="E10" s="67"/>
      <c r="F10" s="67"/>
      <c r="G10" s="67"/>
      <c r="H10" s="67"/>
      <c r="I10" s="67"/>
      <c r="J10" s="67"/>
    </row>
    <row r="11" spans="1:10" ht="18">
      <c r="A11" s="72">
        <v>3884</v>
      </c>
      <c r="B11" s="73" t="s">
        <v>16</v>
      </c>
      <c r="C11" s="74">
        <v>5</v>
      </c>
      <c r="D11" s="75" t="str">
        <f>Отб1с!M63</f>
        <v>Исмайлов Азамат</v>
      </c>
      <c r="E11" s="67"/>
      <c r="F11" s="67"/>
      <c r="G11" s="67"/>
      <c r="H11" s="67"/>
      <c r="I11" s="67"/>
      <c r="J11" s="67"/>
    </row>
    <row r="12" spans="1:10" ht="18">
      <c r="A12" s="72">
        <v>250</v>
      </c>
      <c r="B12" s="73" t="s">
        <v>86</v>
      </c>
      <c r="C12" s="74">
        <v>6</v>
      </c>
      <c r="D12" s="75" t="str">
        <f>Отб1с!M65</f>
        <v>Мазурин Александр</v>
      </c>
      <c r="E12" s="67"/>
      <c r="F12" s="67"/>
      <c r="G12" s="67"/>
      <c r="H12" s="67"/>
      <c r="I12" s="67"/>
      <c r="J12" s="67"/>
    </row>
    <row r="13" spans="1:10" ht="18">
      <c r="A13" s="72">
        <v>1208</v>
      </c>
      <c r="B13" s="73" t="s">
        <v>89</v>
      </c>
      <c r="C13" s="74">
        <v>7</v>
      </c>
      <c r="D13" s="75" t="str">
        <f>Отб1с!M68</f>
        <v>Зарецкий Максим</v>
      </c>
      <c r="E13" s="67"/>
      <c r="F13" s="67"/>
      <c r="G13" s="67"/>
      <c r="H13" s="67"/>
      <c r="I13" s="67"/>
      <c r="J13" s="67"/>
    </row>
    <row r="14" spans="1:10" ht="18">
      <c r="A14" s="72">
        <v>1900</v>
      </c>
      <c r="B14" s="73" t="s">
        <v>87</v>
      </c>
      <c r="C14" s="74">
        <v>8</v>
      </c>
      <c r="D14" s="75" t="str">
        <f>Отб1с!M70</f>
        <v>Валеев Рустам</v>
      </c>
      <c r="E14" s="67"/>
      <c r="F14" s="67"/>
      <c r="G14" s="67"/>
      <c r="H14" s="67"/>
      <c r="I14" s="67"/>
      <c r="J14" s="67"/>
    </row>
    <row r="15" spans="1:10" ht="18">
      <c r="A15" s="72">
        <v>3086</v>
      </c>
      <c r="B15" s="73" t="s">
        <v>93</v>
      </c>
      <c r="C15" s="74">
        <v>9</v>
      </c>
      <c r="D15" s="75" t="str">
        <f>Отб1с!G72</f>
        <v>Ахмеров Ринат</v>
      </c>
      <c r="E15" s="67"/>
      <c r="F15" s="67"/>
      <c r="G15" s="67"/>
      <c r="H15" s="67"/>
      <c r="I15" s="67"/>
      <c r="J15" s="67"/>
    </row>
    <row r="16" spans="1:10" ht="18">
      <c r="A16" s="72">
        <v>4063</v>
      </c>
      <c r="B16" s="73" t="s">
        <v>113</v>
      </c>
      <c r="C16" s="74">
        <v>10</v>
      </c>
      <c r="D16" s="75" t="str">
        <f>Отб1с!G75</f>
        <v>Шакиров Ильяс</v>
      </c>
      <c r="E16" s="67"/>
      <c r="F16" s="67"/>
      <c r="G16" s="67"/>
      <c r="H16" s="67"/>
      <c r="I16" s="67"/>
      <c r="J16" s="67"/>
    </row>
    <row r="17" spans="1:10" ht="18">
      <c r="A17" s="72">
        <v>2721</v>
      </c>
      <c r="B17" s="73" t="s">
        <v>114</v>
      </c>
      <c r="C17" s="74">
        <v>11</v>
      </c>
      <c r="D17" s="75" t="str">
        <f>Отб1с!M73</f>
        <v>Емельянов Александр</v>
      </c>
      <c r="E17" s="67"/>
      <c r="F17" s="67"/>
      <c r="G17" s="67"/>
      <c r="H17" s="67"/>
      <c r="I17" s="67"/>
      <c r="J17" s="67"/>
    </row>
    <row r="18" spans="1:10" ht="18">
      <c r="A18" s="72">
        <v>334</v>
      </c>
      <c r="B18" s="73" t="s">
        <v>115</v>
      </c>
      <c r="C18" s="74">
        <v>12</v>
      </c>
      <c r="D18" s="75" t="str">
        <f>Отб1с!M75</f>
        <v>Маркелов Николай</v>
      </c>
      <c r="E18" s="67"/>
      <c r="F18" s="67"/>
      <c r="G18" s="67"/>
      <c r="H18" s="67"/>
      <c r="I18" s="67"/>
      <c r="J18" s="67"/>
    </row>
    <row r="19" spans="1:10" ht="18">
      <c r="A19" s="72">
        <v>4200</v>
      </c>
      <c r="B19" s="73" t="s">
        <v>90</v>
      </c>
      <c r="C19" s="74">
        <v>13</v>
      </c>
      <c r="D19" s="75">
        <f>Отб2с!Q41</f>
        <v>0</v>
      </c>
      <c r="E19" s="67"/>
      <c r="F19" s="67"/>
      <c r="G19" s="67"/>
      <c r="H19" s="67"/>
      <c r="I19" s="67"/>
      <c r="J19" s="67"/>
    </row>
    <row r="20" spans="1:10" ht="18">
      <c r="A20" s="72">
        <v>3479</v>
      </c>
      <c r="B20" s="73" t="s">
        <v>116</v>
      </c>
      <c r="C20" s="74">
        <v>14</v>
      </c>
      <c r="D20" s="75">
        <f>Отб2с!Q45</f>
        <v>0</v>
      </c>
      <c r="E20" s="67"/>
      <c r="F20" s="67"/>
      <c r="G20" s="67"/>
      <c r="H20" s="67"/>
      <c r="I20" s="67"/>
      <c r="J20" s="67"/>
    </row>
    <row r="21" spans="1:10" ht="18">
      <c r="A21" s="72">
        <v>4567</v>
      </c>
      <c r="B21" s="73" t="s">
        <v>117</v>
      </c>
      <c r="C21" s="74">
        <v>15</v>
      </c>
      <c r="D21" s="75">
        <f>Отб2с!Q47</f>
        <v>0</v>
      </c>
      <c r="E21" s="67"/>
      <c r="F21" s="67"/>
      <c r="G21" s="67"/>
      <c r="H21" s="67"/>
      <c r="I21" s="67"/>
      <c r="J21" s="67"/>
    </row>
    <row r="22" spans="1:10" ht="18">
      <c r="A22" s="72">
        <v>1122</v>
      </c>
      <c r="B22" s="73" t="s">
        <v>118</v>
      </c>
      <c r="C22" s="74">
        <v>16</v>
      </c>
      <c r="D22" s="75">
        <f>Отб2с!Q49</f>
        <v>0</v>
      </c>
      <c r="E22" s="67"/>
      <c r="F22" s="67"/>
      <c r="G22" s="67"/>
      <c r="H22" s="67"/>
      <c r="I22" s="67"/>
      <c r="J22" s="67"/>
    </row>
    <row r="23" spans="1:10" ht="18">
      <c r="A23" s="72">
        <v>419</v>
      </c>
      <c r="B23" s="73" t="s">
        <v>119</v>
      </c>
      <c r="C23" s="74">
        <v>17</v>
      </c>
      <c r="D23" s="75">
        <f>Отб2с!I45</f>
        <v>0</v>
      </c>
      <c r="E23" s="67"/>
      <c r="F23" s="67"/>
      <c r="G23" s="67"/>
      <c r="H23" s="67"/>
      <c r="I23" s="67"/>
      <c r="J23" s="67"/>
    </row>
    <row r="24" spans="1:10" ht="18">
      <c r="A24" s="72">
        <v>5442</v>
      </c>
      <c r="B24" s="73" t="s">
        <v>120</v>
      </c>
      <c r="C24" s="74">
        <v>18</v>
      </c>
      <c r="D24" s="75">
        <f>Отб2с!I51</f>
        <v>0</v>
      </c>
      <c r="E24" s="67"/>
      <c r="F24" s="67"/>
      <c r="G24" s="67"/>
      <c r="H24" s="67"/>
      <c r="I24" s="67"/>
      <c r="J24" s="67"/>
    </row>
    <row r="25" spans="1:10" ht="18">
      <c r="A25" s="72">
        <v>129</v>
      </c>
      <c r="B25" s="73" t="s">
        <v>94</v>
      </c>
      <c r="C25" s="74">
        <v>19</v>
      </c>
      <c r="D25" s="75">
        <f>Отб2с!I54</f>
        <v>0</v>
      </c>
      <c r="E25" s="67"/>
      <c r="F25" s="67"/>
      <c r="G25" s="67"/>
      <c r="H25" s="67"/>
      <c r="I25" s="67"/>
      <c r="J25" s="67"/>
    </row>
    <row r="26" spans="1:10" ht="18">
      <c r="A26" s="72">
        <v>3998</v>
      </c>
      <c r="B26" s="73" t="s">
        <v>121</v>
      </c>
      <c r="C26" s="74">
        <v>20</v>
      </c>
      <c r="D26" s="75">
        <f>Отб2с!I56</f>
        <v>0</v>
      </c>
      <c r="E26" s="67"/>
      <c r="F26" s="67"/>
      <c r="G26" s="67"/>
      <c r="H26" s="67"/>
      <c r="I26" s="67"/>
      <c r="J26" s="67"/>
    </row>
    <row r="27" spans="1:10" ht="18">
      <c r="A27" s="72">
        <v>184</v>
      </c>
      <c r="B27" s="73" t="s">
        <v>88</v>
      </c>
      <c r="C27" s="74">
        <v>21</v>
      </c>
      <c r="D27" s="75">
        <f>Отб2с!Q54</f>
        <v>0</v>
      </c>
      <c r="E27" s="67"/>
      <c r="F27" s="67"/>
      <c r="G27" s="67"/>
      <c r="H27" s="67"/>
      <c r="I27" s="67"/>
      <c r="J27" s="67"/>
    </row>
    <row r="28" spans="1:10" ht="18">
      <c r="A28" s="72">
        <v>5228</v>
      </c>
      <c r="B28" s="73" t="s">
        <v>122</v>
      </c>
      <c r="C28" s="74">
        <v>22</v>
      </c>
      <c r="D28" s="75">
        <f>Отб2с!Q58</f>
        <v>0</v>
      </c>
      <c r="E28" s="67"/>
      <c r="F28" s="67"/>
      <c r="G28" s="67"/>
      <c r="H28" s="67"/>
      <c r="I28" s="67"/>
      <c r="J28" s="67"/>
    </row>
    <row r="29" spans="1:10" ht="18">
      <c r="A29" s="72">
        <v>345</v>
      </c>
      <c r="B29" s="73" t="s">
        <v>123</v>
      </c>
      <c r="C29" s="74">
        <v>23</v>
      </c>
      <c r="D29" s="75">
        <f>Отб2с!Q60</f>
        <v>0</v>
      </c>
      <c r="E29" s="67"/>
      <c r="F29" s="67"/>
      <c r="G29" s="67"/>
      <c r="H29" s="67"/>
      <c r="I29" s="67"/>
      <c r="J29" s="67"/>
    </row>
    <row r="30" spans="1:10" ht="18">
      <c r="A30" s="72"/>
      <c r="B30" s="73" t="s">
        <v>124</v>
      </c>
      <c r="C30" s="74">
        <v>24</v>
      </c>
      <c r="D30" s="75" t="str">
        <f>Отб2с!Q62</f>
        <v>Исмагилов Вадим</v>
      </c>
      <c r="E30" s="67"/>
      <c r="F30" s="67"/>
      <c r="G30" s="67"/>
      <c r="H30" s="67"/>
      <c r="I30" s="67"/>
      <c r="J30" s="67"/>
    </row>
    <row r="31" spans="1:10" ht="18">
      <c r="A31" s="72"/>
      <c r="B31" s="73" t="s">
        <v>124</v>
      </c>
      <c r="C31" s="74">
        <v>25</v>
      </c>
      <c r="D31" s="75">
        <f>Отб2с!I64</f>
        <v>0</v>
      </c>
      <c r="E31" s="67"/>
      <c r="F31" s="67"/>
      <c r="G31" s="67"/>
      <c r="H31" s="67"/>
      <c r="I31" s="67"/>
      <c r="J31" s="67"/>
    </row>
    <row r="32" spans="1:10" ht="18">
      <c r="A32" s="72"/>
      <c r="B32" s="73" t="s">
        <v>124</v>
      </c>
      <c r="C32" s="74">
        <v>26</v>
      </c>
      <c r="D32" s="75">
        <f>Отб2с!I70</f>
        <v>0</v>
      </c>
      <c r="E32" s="67"/>
      <c r="F32" s="67"/>
      <c r="G32" s="67"/>
      <c r="H32" s="67"/>
      <c r="I32" s="67"/>
      <c r="J32" s="67"/>
    </row>
    <row r="33" spans="1:10" ht="18">
      <c r="A33" s="72"/>
      <c r="B33" s="73" t="s">
        <v>124</v>
      </c>
      <c r="C33" s="74">
        <v>27</v>
      </c>
      <c r="D33" s="75">
        <f>Отб2с!I73</f>
        <v>0</v>
      </c>
      <c r="E33" s="67"/>
      <c r="F33" s="67"/>
      <c r="G33" s="67"/>
      <c r="H33" s="67"/>
      <c r="I33" s="67"/>
      <c r="J33" s="67"/>
    </row>
    <row r="34" spans="1:10" ht="18">
      <c r="A34" s="72"/>
      <c r="B34" s="73" t="s">
        <v>124</v>
      </c>
      <c r="C34" s="74">
        <v>28</v>
      </c>
      <c r="D34" s="75">
        <f>Отб2с!I75</f>
        <v>0</v>
      </c>
      <c r="E34" s="67"/>
      <c r="F34" s="67"/>
      <c r="G34" s="67"/>
      <c r="H34" s="67"/>
      <c r="I34" s="67"/>
      <c r="J34" s="67"/>
    </row>
    <row r="35" spans="1:10" ht="18">
      <c r="A35" s="72"/>
      <c r="B35" s="73" t="s">
        <v>124</v>
      </c>
      <c r="C35" s="74">
        <v>29</v>
      </c>
      <c r="D35" s="75">
        <f>Отб2с!Q67</f>
        <v>0</v>
      </c>
      <c r="E35" s="67"/>
      <c r="F35" s="67"/>
      <c r="G35" s="67"/>
      <c r="H35" s="67"/>
      <c r="I35" s="67"/>
      <c r="J35" s="67"/>
    </row>
    <row r="36" spans="1:10" ht="18">
      <c r="A36" s="72"/>
      <c r="B36" s="73" t="s">
        <v>124</v>
      </c>
      <c r="C36" s="74">
        <v>30</v>
      </c>
      <c r="D36" s="75">
        <f>Отб2с!Q71</f>
        <v>0</v>
      </c>
      <c r="E36" s="67"/>
      <c r="F36" s="67"/>
      <c r="G36" s="67"/>
      <c r="H36" s="67"/>
      <c r="I36" s="67"/>
      <c r="J36" s="67"/>
    </row>
    <row r="37" spans="1:10" ht="18">
      <c r="A37" s="72"/>
      <c r="B37" s="73" t="s">
        <v>124</v>
      </c>
      <c r="C37" s="74">
        <v>31</v>
      </c>
      <c r="D37" s="75">
        <f>Отб2с!Q73</f>
        <v>0</v>
      </c>
      <c r="E37" s="67"/>
      <c r="F37" s="67"/>
      <c r="G37" s="67"/>
      <c r="H37" s="67"/>
      <c r="I37" s="67"/>
      <c r="J37" s="67"/>
    </row>
    <row r="38" spans="1:10" ht="18">
      <c r="A38" s="72"/>
      <c r="B38" s="73" t="s">
        <v>124</v>
      </c>
      <c r="C38" s="74">
        <v>32</v>
      </c>
      <c r="D38" s="75" t="str">
        <f>Отб2с!Q75</f>
        <v>_</v>
      </c>
      <c r="E38" s="67"/>
      <c r="F38" s="67"/>
      <c r="G38" s="67"/>
      <c r="H38" s="67"/>
      <c r="I38" s="67"/>
      <c r="J38" s="67"/>
    </row>
  </sheetData>
  <sheetProtection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Y115"/>
  <sheetViews>
    <sheetView showRowColHeaders="0" view="pageBreakPreview" zoomScale="97" zoomScaleSheetLayoutView="97" workbookViewId="0" topLeftCell="A1">
      <selection activeCell="A7" sqref="A7"/>
    </sheetView>
  </sheetViews>
  <sheetFormatPr defaultColWidth="9.00390625" defaultRowHeight="12.75"/>
  <cols>
    <col min="1" max="1" width="4.375" style="76" customWidth="1"/>
    <col min="2" max="2" width="3.75390625" style="76" customWidth="1"/>
    <col min="3" max="3" width="17.75390625" style="76" customWidth="1"/>
    <col min="4" max="4" width="3.75390625" style="76" customWidth="1"/>
    <col min="5" max="5" width="12.75390625" style="76" customWidth="1"/>
    <col min="6" max="6" width="3.75390625" style="76" customWidth="1"/>
    <col min="7" max="7" width="12.75390625" style="76" customWidth="1"/>
    <col min="8" max="8" width="3.75390625" style="76" customWidth="1"/>
    <col min="9" max="9" width="12.75390625" style="76" customWidth="1"/>
    <col min="10" max="10" width="3.75390625" style="76" customWidth="1"/>
    <col min="11" max="11" width="14.75390625" style="76" customWidth="1"/>
    <col min="12" max="12" width="3.75390625" style="76" customWidth="1"/>
    <col min="13" max="13" width="18.00390625" style="76" customWidth="1"/>
    <col min="14" max="16384" width="9.125" style="76" customWidth="1"/>
  </cols>
  <sheetData>
    <row r="1" spans="1:13" ht="15.75">
      <c r="A1" s="157" t="str">
        <f>СпОтб!A1</f>
        <v>LVII Личный Чемпионат Республики Башкортостан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15.75">
      <c r="A2" s="157" t="str">
        <f>СпОтб!A2</f>
        <v>Отборочные соревнования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5.75">
      <c r="A3" s="156">
        <f>СпОтб!A3</f>
        <v>42376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25" ht="10.5" customHeight="1">
      <c r="A5" s="79">
        <v>1</v>
      </c>
      <c r="B5" s="80">
        <f>СпОтб!A7</f>
        <v>3575</v>
      </c>
      <c r="C5" s="81" t="str">
        <f>СпОтб!B7</f>
        <v>Байрамалов Леонид</v>
      </c>
      <c r="D5" s="82"/>
      <c r="E5" s="78"/>
      <c r="F5" s="78"/>
      <c r="G5" s="78"/>
      <c r="H5" s="78"/>
      <c r="I5" s="78"/>
      <c r="J5" s="78"/>
      <c r="K5" s="78"/>
      <c r="L5" s="78"/>
      <c r="M5" s="78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ht="10.5" customHeight="1">
      <c r="A6" s="79"/>
      <c r="B6" s="84"/>
      <c r="C6" s="85">
        <v>1</v>
      </c>
      <c r="D6" s="86">
        <v>3575</v>
      </c>
      <c r="E6" s="87" t="s">
        <v>14</v>
      </c>
      <c r="F6" s="88"/>
      <c r="G6" s="78"/>
      <c r="H6" s="89"/>
      <c r="I6" s="78"/>
      <c r="J6" s="89"/>
      <c r="K6" s="78"/>
      <c r="L6" s="89"/>
      <c r="M6" s="78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10.5" customHeight="1">
      <c r="A7" s="79">
        <v>32</v>
      </c>
      <c r="B7" s="80">
        <f>СпОтб!A38</f>
        <v>0</v>
      </c>
      <c r="C7" s="90" t="str">
        <f>СпОтб!B38</f>
        <v>_</v>
      </c>
      <c r="D7" s="91"/>
      <c r="E7" s="92"/>
      <c r="F7" s="88"/>
      <c r="G7" s="78"/>
      <c r="H7" s="89"/>
      <c r="I7" s="78"/>
      <c r="J7" s="89"/>
      <c r="K7" s="78"/>
      <c r="L7" s="89"/>
      <c r="M7" s="78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1:25" ht="10.5" customHeight="1">
      <c r="A8" s="79"/>
      <c r="B8" s="84"/>
      <c r="C8" s="78"/>
      <c r="D8" s="89"/>
      <c r="E8" s="85">
        <v>17</v>
      </c>
      <c r="F8" s="86">
        <v>3575</v>
      </c>
      <c r="G8" s="87" t="s">
        <v>14</v>
      </c>
      <c r="H8" s="88"/>
      <c r="I8" s="78"/>
      <c r="J8" s="89"/>
      <c r="K8" s="78"/>
      <c r="L8" s="89"/>
      <c r="M8" s="78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</row>
    <row r="9" spans="1:25" ht="10.5" customHeight="1">
      <c r="A9" s="79">
        <v>17</v>
      </c>
      <c r="B9" s="80">
        <f>СпОтб!A23</f>
        <v>419</v>
      </c>
      <c r="C9" s="81" t="str">
        <f>СпОтб!B23</f>
        <v>Петров Альберт</v>
      </c>
      <c r="D9" s="93"/>
      <c r="E9" s="85"/>
      <c r="F9" s="94"/>
      <c r="G9" s="92"/>
      <c r="H9" s="88"/>
      <c r="I9" s="78"/>
      <c r="J9" s="89"/>
      <c r="K9" s="78"/>
      <c r="L9" s="89"/>
      <c r="M9" s="78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</row>
    <row r="10" spans="1:25" ht="10.5" customHeight="1">
      <c r="A10" s="79"/>
      <c r="B10" s="84"/>
      <c r="C10" s="85">
        <v>2</v>
      </c>
      <c r="D10" s="86">
        <v>419</v>
      </c>
      <c r="E10" s="95" t="s">
        <v>119</v>
      </c>
      <c r="F10" s="96"/>
      <c r="G10" s="92"/>
      <c r="H10" s="88"/>
      <c r="I10" s="78"/>
      <c r="J10" s="89"/>
      <c r="K10" s="78"/>
      <c r="L10" s="89"/>
      <c r="M10" s="78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</row>
    <row r="11" spans="1:25" ht="10.5" customHeight="1">
      <c r="A11" s="79">
        <v>16</v>
      </c>
      <c r="B11" s="80">
        <f>СпОтб!A22</f>
        <v>1122</v>
      </c>
      <c r="C11" s="90" t="str">
        <f>СпОтб!B22</f>
        <v>Исмагилов Вадим</v>
      </c>
      <c r="D11" s="91"/>
      <c r="E11" s="79"/>
      <c r="F11" s="97"/>
      <c r="G11" s="92"/>
      <c r="H11" s="88"/>
      <c r="I11" s="78"/>
      <c r="J11" s="89"/>
      <c r="K11" s="78"/>
      <c r="L11" s="89"/>
      <c r="M11" s="78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</row>
    <row r="12" spans="1:25" ht="10.5" customHeight="1">
      <c r="A12" s="79"/>
      <c r="B12" s="84"/>
      <c r="C12" s="78"/>
      <c r="D12" s="89"/>
      <c r="E12" s="79"/>
      <c r="F12" s="97"/>
      <c r="G12" s="85">
        <v>25</v>
      </c>
      <c r="H12" s="86">
        <v>3575</v>
      </c>
      <c r="I12" s="87" t="s">
        <v>14</v>
      </c>
      <c r="J12" s="88"/>
      <c r="K12" s="78"/>
      <c r="L12" s="89"/>
      <c r="M12" s="89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</row>
    <row r="13" spans="1:25" ht="12" customHeight="1">
      <c r="A13" s="79">
        <v>9</v>
      </c>
      <c r="B13" s="80">
        <f>СпОтб!A15</f>
        <v>3086</v>
      </c>
      <c r="C13" s="81" t="str">
        <f>СпОтб!B15</f>
        <v>Шакиров Ильяс</v>
      </c>
      <c r="D13" s="93"/>
      <c r="E13" s="79"/>
      <c r="F13" s="97"/>
      <c r="G13" s="85"/>
      <c r="H13" s="94"/>
      <c r="I13" s="92"/>
      <c r="J13" s="88"/>
      <c r="K13" s="78"/>
      <c r="L13" s="89"/>
      <c r="M13" s="89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</row>
    <row r="14" spans="1:25" ht="12" customHeight="1">
      <c r="A14" s="79"/>
      <c r="B14" s="84"/>
      <c r="C14" s="85">
        <v>3</v>
      </c>
      <c r="D14" s="86">
        <v>3086</v>
      </c>
      <c r="E14" s="98" t="s">
        <v>93</v>
      </c>
      <c r="F14" s="99"/>
      <c r="G14" s="85"/>
      <c r="H14" s="96"/>
      <c r="I14" s="92"/>
      <c r="J14" s="88"/>
      <c r="K14" s="78"/>
      <c r="L14" s="89"/>
      <c r="M14" s="89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</row>
    <row r="15" spans="1:25" ht="12" customHeight="1">
      <c r="A15" s="79">
        <v>24</v>
      </c>
      <c r="B15" s="80">
        <f>СпОтб!A30</f>
        <v>0</v>
      </c>
      <c r="C15" s="90" t="str">
        <f>СпОтб!B30</f>
        <v>_</v>
      </c>
      <c r="D15" s="91"/>
      <c r="E15" s="85"/>
      <c r="F15" s="88"/>
      <c r="G15" s="85"/>
      <c r="H15" s="96"/>
      <c r="I15" s="92"/>
      <c r="J15" s="88"/>
      <c r="K15" s="78"/>
      <c r="L15" s="89"/>
      <c r="M15" s="89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</row>
    <row r="16" spans="1:25" ht="12" customHeight="1">
      <c r="A16" s="79"/>
      <c r="B16" s="84"/>
      <c r="C16" s="78"/>
      <c r="D16" s="89"/>
      <c r="E16" s="85">
        <v>18</v>
      </c>
      <c r="F16" s="86">
        <v>1900</v>
      </c>
      <c r="G16" s="95" t="s">
        <v>87</v>
      </c>
      <c r="H16" s="96"/>
      <c r="I16" s="92"/>
      <c r="J16" s="88"/>
      <c r="K16" s="78"/>
      <c r="L16" s="89"/>
      <c r="M16" s="89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</row>
    <row r="17" spans="1:25" ht="12" customHeight="1">
      <c r="A17" s="79">
        <v>25</v>
      </c>
      <c r="B17" s="80">
        <f>СпОтб!A31</f>
        <v>0</v>
      </c>
      <c r="C17" s="81" t="str">
        <f>СпОтб!B31</f>
        <v>_</v>
      </c>
      <c r="D17" s="93"/>
      <c r="E17" s="85"/>
      <c r="F17" s="94"/>
      <c r="G17" s="79"/>
      <c r="H17" s="97"/>
      <c r="I17" s="92"/>
      <c r="J17" s="88"/>
      <c r="K17" s="78"/>
      <c r="L17" s="89"/>
      <c r="M17" s="89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</row>
    <row r="18" spans="1:25" ht="12" customHeight="1">
      <c r="A18" s="79"/>
      <c r="B18" s="84"/>
      <c r="C18" s="85">
        <v>4</v>
      </c>
      <c r="D18" s="86">
        <v>1900</v>
      </c>
      <c r="E18" s="95" t="s">
        <v>87</v>
      </c>
      <c r="F18" s="96"/>
      <c r="G18" s="79"/>
      <c r="H18" s="97"/>
      <c r="I18" s="92"/>
      <c r="J18" s="88"/>
      <c r="K18" s="78"/>
      <c r="L18" s="89"/>
      <c r="M18" s="78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</row>
    <row r="19" spans="1:25" ht="12" customHeight="1">
      <c r="A19" s="79">
        <v>8</v>
      </c>
      <c r="B19" s="80">
        <f>СпОтб!A14</f>
        <v>1900</v>
      </c>
      <c r="C19" s="90" t="str">
        <f>СпОтб!B14</f>
        <v>Валеев Рустам</v>
      </c>
      <c r="D19" s="91"/>
      <c r="E19" s="79"/>
      <c r="F19" s="97"/>
      <c r="G19" s="79"/>
      <c r="H19" s="97"/>
      <c r="I19" s="92"/>
      <c r="J19" s="88"/>
      <c r="K19" s="78"/>
      <c r="L19" s="89"/>
      <c r="M19" s="78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</row>
    <row r="20" spans="1:25" ht="12" customHeight="1">
      <c r="A20" s="79"/>
      <c r="B20" s="84"/>
      <c r="C20" s="78"/>
      <c r="D20" s="89"/>
      <c r="E20" s="79"/>
      <c r="F20" s="97"/>
      <c r="G20" s="79"/>
      <c r="H20" s="97"/>
      <c r="I20" s="85">
        <v>29</v>
      </c>
      <c r="J20" s="86">
        <v>184</v>
      </c>
      <c r="K20" s="87" t="s">
        <v>88</v>
      </c>
      <c r="L20" s="88"/>
      <c r="M20" s="78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</row>
    <row r="21" spans="1:25" ht="12" customHeight="1">
      <c r="A21" s="79">
        <v>5</v>
      </c>
      <c r="B21" s="80">
        <f>СпОтб!A11</f>
        <v>3884</v>
      </c>
      <c r="C21" s="81" t="str">
        <f>СпОтб!B11</f>
        <v>Маркелов Николай</v>
      </c>
      <c r="D21" s="93"/>
      <c r="E21" s="79"/>
      <c r="F21" s="97"/>
      <c r="G21" s="79"/>
      <c r="H21" s="97"/>
      <c r="I21" s="92"/>
      <c r="J21" s="100"/>
      <c r="K21" s="92"/>
      <c r="L21" s="88"/>
      <c r="M21" s="78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</row>
    <row r="22" spans="1:25" ht="12" customHeight="1">
      <c r="A22" s="79"/>
      <c r="B22" s="84"/>
      <c r="C22" s="85">
        <v>5</v>
      </c>
      <c r="D22" s="86">
        <v>3884</v>
      </c>
      <c r="E22" s="98" t="s">
        <v>16</v>
      </c>
      <c r="F22" s="99"/>
      <c r="G22" s="79"/>
      <c r="H22" s="97"/>
      <c r="I22" s="92"/>
      <c r="J22" s="101"/>
      <c r="K22" s="92"/>
      <c r="L22" s="88"/>
      <c r="M22" s="78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</row>
    <row r="23" spans="1:25" ht="12" customHeight="1">
      <c r="A23" s="79">
        <v>28</v>
      </c>
      <c r="B23" s="80">
        <f>СпОтб!A34</f>
        <v>0</v>
      </c>
      <c r="C23" s="90" t="str">
        <f>СпОтб!B34</f>
        <v>_</v>
      </c>
      <c r="D23" s="91"/>
      <c r="E23" s="85"/>
      <c r="F23" s="88"/>
      <c r="G23" s="79"/>
      <c r="H23" s="97"/>
      <c r="I23" s="92"/>
      <c r="J23" s="101"/>
      <c r="K23" s="92"/>
      <c r="L23" s="88"/>
      <c r="M23" s="78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</row>
    <row r="24" spans="1:25" ht="12" customHeight="1">
      <c r="A24" s="79"/>
      <c r="B24" s="84"/>
      <c r="C24" s="78"/>
      <c r="D24" s="89"/>
      <c r="E24" s="85">
        <v>19</v>
      </c>
      <c r="F24" s="86">
        <v>184</v>
      </c>
      <c r="G24" s="98" t="s">
        <v>88</v>
      </c>
      <c r="H24" s="99"/>
      <c r="I24" s="92"/>
      <c r="J24" s="101"/>
      <c r="K24" s="92"/>
      <c r="L24" s="88"/>
      <c r="M24" s="78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</row>
    <row r="25" spans="1:25" ht="12" customHeight="1">
      <c r="A25" s="79">
        <v>21</v>
      </c>
      <c r="B25" s="80">
        <f>СпОтб!A27</f>
        <v>184</v>
      </c>
      <c r="C25" s="81" t="str">
        <f>СпОтб!B27</f>
        <v>Гайсин Эдуард</v>
      </c>
      <c r="D25" s="93"/>
      <c r="E25" s="85"/>
      <c r="F25" s="94"/>
      <c r="G25" s="85"/>
      <c r="H25" s="88"/>
      <c r="I25" s="92"/>
      <c r="J25" s="101"/>
      <c r="K25" s="92"/>
      <c r="L25" s="88"/>
      <c r="M25" s="78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</row>
    <row r="26" spans="1:25" ht="12" customHeight="1">
      <c r="A26" s="79"/>
      <c r="B26" s="84"/>
      <c r="C26" s="85">
        <v>6</v>
      </c>
      <c r="D26" s="86">
        <v>184</v>
      </c>
      <c r="E26" s="95" t="s">
        <v>88</v>
      </c>
      <c r="F26" s="96"/>
      <c r="G26" s="85"/>
      <c r="H26" s="88"/>
      <c r="I26" s="92"/>
      <c r="J26" s="101"/>
      <c r="K26" s="92"/>
      <c r="L26" s="88"/>
      <c r="M26" s="78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</row>
    <row r="27" spans="1:25" ht="12" customHeight="1">
      <c r="A27" s="79">
        <v>12</v>
      </c>
      <c r="B27" s="80">
        <f>СпОтб!A18</f>
        <v>334</v>
      </c>
      <c r="C27" s="90" t="str">
        <f>СпОтб!B18</f>
        <v>Лончаков Константин</v>
      </c>
      <c r="D27" s="91"/>
      <c r="E27" s="79"/>
      <c r="F27" s="97"/>
      <c r="G27" s="85"/>
      <c r="H27" s="88"/>
      <c r="I27" s="92"/>
      <c r="J27" s="101"/>
      <c r="K27" s="92"/>
      <c r="L27" s="88"/>
      <c r="M27" s="78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</row>
    <row r="28" spans="1:25" ht="12" customHeight="1">
      <c r="A28" s="79"/>
      <c r="B28" s="84"/>
      <c r="C28" s="78"/>
      <c r="D28" s="89"/>
      <c r="E28" s="79"/>
      <c r="F28" s="97"/>
      <c r="G28" s="85">
        <v>26</v>
      </c>
      <c r="H28" s="86">
        <v>184</v>
      </c>
      <c r="I28" s="102" t="s">
        <v>88</v>
      </c>
      <c r="J28" s="101"/>
      <c r="K28" s="92"/>
      <c r="L28" s="88"/>
      <c r="M28" s="78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</row>
    <row r="29" spans="1:25" ht="12" customHeight="1">
      <c r="A29" s="79">
        <v>13</v>
      </c>
      <c r="B29" s="80">
        <f>СпОтб!A19</f>
        <v>4200</v>
      </c>
      <c r="C29" s="81" t="str">
        <f>СпОтб!B19</f>
        <v>Исмайлов Азамат</v>
      </c>
      <c r="D29" s="93"/>
      <c r="E29" s="79"/>
      <c r="F29" s="97"/>
      <c r="G29" s="85"/>
      <c r="H29" s="94"/>
      <c r="I29" s="78"/>
      <c r="J29" s="89"/>
      <c r="K29" s="92"/>
      <c r="L29" s="88"/>
      <c r="M29" s="78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</row>
    <row r="30" spans="1:25" ht="12" customHeight="1">
      <c r="A30" s="79"/>
      <c r="B30" s="84"/>
      <c r="C30" s="85">
        <v>7</v>
      </c>
      <c r="D30" s="86">
        <v>4200</v>
      </c>
      <c r="E30" s="98" t="s">
        <v>90</v>
      </c>
      <c r="F30" s="99"/>
      <c r="G30" s="85"/>
      <c r="H30" s="96"/>
      <c r="I30" s="78"/>
      <c r="J30" s="89"/>
      <c r="K30" s="92"/>
      <c r="L30" s="88"/>
      <c r="M30" s="78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</row>
    <row r="31" spans="1:25" ht="12" customHeight="1">
      <c r="A31" s="79">
        <v>20</v>
      </c>
      <c r="B31" s="80">
        <f>СпОтб!A26</f>
        <v>3998</v>
      </c>
      <c r="C31" s="90" t="str">
        <f>СпОтб!B26</f>
        <v>Тагиров Сайфулла</v>
      </c>
      <c r="D31" s="91"/>
      <c r="E31" s="85"/>
      <c r="F31" s="88"/>
      <c r="G31" s="85"/>
      <c r="H31" s="96"/>
      <c r="I31" s="78"/>
      <c r="J31" s="89"/>
      <c r="K31" s="92"/>
      <c r="L31" s="88"/>
      <c r="M31" s="78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</row>
    <row r="32" spans="1:25" ht="12" customHeight="1">
      <c r="A32" s="79"/>
      <c r="B32" s="84"/>
      <c r="C32" s="78"/>
      <c r="D32" s="89"/>
      <c r="E32" s="85">
        <v>20</v>
      </c>
      <c r="F32" s="86">
        <v>4200</v>
      </c>
      <c r="G32" s="95" t="s">
        <v>90</v>
      </c>
      <c r="H32" s="96"/>
      <c r="I32" s="78"/>
      <c r="J32" s="89"/>
      <c r="K32" s="92"/>
      <c r="L32" s="88"/>
      <c r="M32" s="78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</row>
    <row r="33" spans="1:25" ht="12" customHeight="1">
      <c r="A33" s="79">
        <v>29</v>
      </c>
      <c r="B33" s="80">
        <f>СпОтб!A35</f>
        <v>0</v>
      </c>
      <c r="C33" s="81" t="str">
        <f>СпОтб!B35</f>
        <v>_</v>
      </c>
      <c r="D33" s="93"/>
      <c r="E33" s="85"/>
      <c r="F33" s="94"/>
      <c r="G33" s="79"/>
      <c r="H33" s="97"/>
      <c r="I33" s="78"/>
      <c r="J33" s="89"/>
      <c r="K33" s="92"/>
      <c r="L33" s="88"/>
      <c r="M33" s="78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</row>
    <row r="34" spans="1:25" ht="12" customHeight="1">
      <c r="A34" s="79"/>
      <c r="B34" s="84"/>
      <c r="C34" s="85">
        <v>8</v>
      </c>
      <c r="D34" s="86">
        <v>4423</v>
      </c>
      <c r="E34" s="95" t="s">
        <v>96</v>
      </c>
      <c r="F34" s="96"/>
      <c r="G34" s="79"/>
      <c r="H34" s="97"/>
      <c r="I34" s="78"/>
      <c r="J34" s="89"/>
      <c r="K34" s="92"/>
      <c r="L34" s="88"/>
      <c r="M34" s="78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</row>
    <row r="35" spans="1:25" ht="12" customHeight="1">
      <c r="A35" s="79">
        <v>4</v>
      </c>
      <c r="B35" s="80">
        <f>СпОтб!A10</f>
        <v>4423</v>
      </c>
      <c r="C35" s="90" t="str">
        <f>СпОтб!B10</f>
        <v>Коврижников Максим</v>
      </c>
      <c r="D35" s="91"/>
      <c r="E35" s="79"/>
      <c r="F35" s="97"/>
      <c r="G35" s="79"/>
      <c r="H35" s="97"/>
      <c r="I35" s="78"/>
      <c r="J35" s="89"/>
      <c r="K35" s="92"/>
      <c r="L35" s="88"/>
      <c r="M35" s="78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</row>
    <row r="36" spans="1:25" ht="12" customHeight="1">
      <c r="A36" s="79"/>
      <c r="B36" s="84"/>
      <c r="C36" s="78"/>
      <c r="D36" s="89"/>
      <c r="E36" s="79"/>
      <c r="F36" s="97"/>
      <c r="G36" s="79"/>
      <c r="H36" s="97"/>
      <c r="I36" s="78"/>
      <c r="J36" s="89"/>
      <c r="K36" s="85">
        <v>31</v>
      </c>
      <c r="L36" s="103">
        <v>2698</v>
      </c>
      <c r="M36" s="87" t="s">
        <v>91</v>
      </c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</row>
    <row r="37" spans="1:25" ht="12" customHeight="1">
      <c r="A37" s="79">
        <v>3</v>
      </c>
      <c r="B37" s="80">
        <f>СпОтб!A9</f>
        <v>1088</v>
      </c>
      <c r="C37" s="81" t="str">
        <f>СпОтб!B9</f>
        <v>Сазонов Николай</v>
      </c>
      <c r="D37" s="93"/>
      <c r="E37" s="79"/>
      <c r="F37" s="97"/>
      <c r="G37" s="79"/>
      <c r="H37" s="97"/>
      <c r="I37" s="78"/>
      <c r="J37" s="89"/>
      <c r="K37" s="92"/>
      <c r="L37" s="88"/>
      <c r="M37" s="104" t="s">
        <v>0</v>
      </c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</row>
    <row r="38" spans="1:25" ht="12" customHeight="1">
      <c r="A38" s="79"/>
      <c r="B38" s="84"/>
      <c r="C38" s="85">
        <v>9</v>
      </c>
      <c r="D38" s="86">
        <v>1088</v>
      </c>
      <c r="E38" s="98" t="s">
        <v>15</v>
      </c>
      <c r="F38" s="99"/>
      <c r="G38" s="79"/>
      <c r="H38" s="97"/>
      <c r="I38" s="78"/>
      <c r="J38" s="89"/>
      <c r="K38" s="92"/>
      <c r="L38" s="88"/>
      <c r="M38" s="78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</row>
    <row r="39" spans="1:25" ht="12" customHeight="1">
      <c r="A39" s="79">
        <v>30</v>
      </c>
      <c r="B39" s="80">
        <f>СпОтб!A36</f>
        <v>0</v>
      </c>
      <c r="C39" s="90" t="str">
        <f>СпОтб!B36</f>
        <v>_</v>
      </c>
      <c r="D39" s="91"/>
      <c r="E39" s="85"/>
      <c r="F39" s="88"/>
      <c r="G39" s="79"/>
      <c r="H39" s="97"/>
      <c r="I39" s="78"/>
      <c r="J39" s="89"/>
      <c r="K39" s="92"/>
      <c r="L39" s="88"/>
      <c r="M39" s="78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</row>
    <row r="40" spans="1:25" ht="12" customHeight="1">
      <c r="A40" s="79"/>
      <c r="B40" s="84"/>
      <c r="C40" s="78"/>
      <c r="D40" s="89"/>
      <c r="E40" s="85">
        <v>21</v>
      </c>
      <c r="F40" s="86">
        <v>1088</v>
      </c>
      <c r="G40" s="98" t="s">
        <v>15</v>
      </c>
      <c r="H40" s="99"/>
      <c r="I40" s="78"/>
      <c r="J40" s="89"/>
      <c r="K40" s="92"/>
      <c r="L40" s="88"/>
      <c r="M40" s="78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</row>
    <row r="41" spans="1:25" ht="12" customHeight="1">
      <c r="A41" s="79">
        <v>19</v>
      </c>
      <c r="B41" s="80">
        <f>СпОтб!A25</f>
        <v>129</v>
      </c>
      <c r="C41" s="81" t="str">
        <f>СпОтб!B25</f>
        <v>Ахмеров Ринат</v>
      </c>
      <c r="D41" s="93"/>
      <c r="E41" s="85"/>
      <c r="F41" s="94"/>
      <c r="G41" s="85"/>
      <c r="H41" s="88"/>
      <c r="I41" s="78"/>
      <c r="J41" s="89"/>
      <c r="K41" s="92"/>
      <c r="L41" s="88"/>
      <c r="M41" s="78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:25" ht="12" customHeight="1">
      <c r="A42" s="79"/>
      <c r="B42" s="84"/>
      <c r="C42" s="85">
        <v>10</v>
      </c>
      <c r="D42" s="86">
        <v>129</v>
      </c>
      <c r="E42" s="95" t="s">
        <v>94</v>
      </c>
      <c r="F42" s="96"/>
      <c r="G42" s="85"/>
      <c r="H42" s="88"/>
      <c r="I42" s="78"/>
      <c r="J42" s="89"/>
      <c r="K42" s="92"/>
      <c r="L42" s="88"/>
      <c r="M42" s="78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</row>
    <row r="43" spans="1:25" ht="12" customHeight="1">
      <c r="A43" s="79">
        <v>14</v>
      </c>
      <c r="B43" s="80">
        <f>СпОтб!A20</f>
        <v>3479</v>
      </c>
      <c r="C43" s="90" t="str">
        <f>СпОтб!B20</f>
        <v>Клементьев Роман</v>
      </c>
      <c r="D43" s="91"/>
      <c r="E43" s="79"/>
      <c r="F43" s="97"/>
      <c r="G43" s="85"/>
      <c r="H43" s="88"/>
      <c r="I43" s="78"/>
      <c r="J43" s="89"/>
      <c r="K43" s="92"/>
      <c r="L43" s="88"/>
      <c r="M43" s="78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</row>
    <row r="44" spans="1:25" ht="12" customHeight="1">
      <c r="A44" s="79"/>
      <c r="B44" s="84"/>
      <c r="C44" s="78"/>
      <c r="D44" s="89"/>
      <c r="E44" s="79"/>
      <c r="F44" s="97"/>
      <c r="G44" s="85">
        <v>27</v>
      </c>
      <c r="H44" s="86">
        <v>1088</v>
      </c>
      <c r="I44" s="87" t="s">
        <v>15</v>
      </c>
      <c r="J44" s="88"/>
      <c r="K44" s="92"/>
      <c r="L44" s="88"/>
      <c r="M44" s="78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</row>
    <row r="45" spans="1:25" ht="12" customHeight="1">
      <c r="A45" s="79">
        <v>11</v>
      </c>
      <c r="B45" s="80">
        <f>СпОтб!A17</f>
        <v>2721</v>
      </c>
      <c r="C45" s="81" t="str">
        <f>СпОтб!B17</f>
        <v>Иванов Дмитрий</v>
      </c>
      <c r="D45" s="93"/>
      <c r="E45" s="79"/>
      <c r="F45" s="97"/>
      <c r="G45" s="85"/>
      <c r="H45" s="94"/>
      <c r="I45" s="92"/>
      <c r="J45" s="88"/>
      <c r="K45" s="92"/>
      <c r="L45" s="88"/>
      <c r="M45" s="78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</row>
    <row r="46" spans="1:25" ht="12" customHeight="1">
      <c r="A46" s="79"/>
      <c r="B46" s="84"/>
      <c r="C46" s="85">
        <v>11</v>
      </c>
      <c r="D46" s="86">
        <v>5228</v>
      </c>
      <c r="E46" s="98" t="s">
        <v>122</v>
      </c>
      <c r="F46" s="99"/>
      <c r="G46" s="85"/>
      <c r="H46" s="96"/>
      <c r="I46" s="92"/>
      <c r="J46" s="88"/>
      <c r="K46" s="92"/>
      <c r="L46" s="88"/>
      <c r="M46" s="78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</row>
    <row r="47" spans="1:25" ht="12" customHeight="1">
      <c r="A47" s="79">
        <v>22</v>
      </c>
      <c r="B47" s="80">
        <f>СпОтб!A28</f>
        <v>5228</v>
      </c>
      <c r="C47" s="90" t="str">
        <f>СпОтб!B28</f>
        <v>Раянов Айрат</v>
      </c>
      <c r="D47" s="91"/>
      <c r="E47" s="85"/>
      <c r="F47" s="88"/>
      <c r="G47" s="85"/>
      <c r="H47" s="96"/>
      <c r="I47" s="92"/>
      <c r="J47" s="88"/>
      <c r="K47" s="92"/>
      <c r="L47" s="88"/>
      <c r="M47" s="78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</row>
    <row r="48" spans="1:25" ht="12" customHeight="1">
      <c r="A48" s="79"/>
      <c r="B48" s="84"/>
      <c r="C48" s="78"/>
      <c r="D48" s="89"/>
      <c r="E48" s="85">
        <v>22</v>
      </c>
      <c r="F48" s="86">
        <v>250</v>
      </c>
      <c r="G48" s="95" t="s">
        <v>86</v>
      </c>
      <c r="H48" s="96"/>
      <c r="I48" s="92"/>
      <c r="J48" s="88"/>
      <c r="K48" s="92"/>
      <c r="L48" s="88"/>
      <c r="M48" s="78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</row>
    <row r="49" spans="1:25" ht="12" customHeight="1">
      <c r="A49" s="79">
        <v>27</v>
      </c>
      <c r="B49" s="80">
        <f>СпОтб!A33</f>
        <v>0</v>
      </c>
      <c r="C49" s="81" t="str">
        <f>СпОтб!B33</f>
        <v>_</v>
      </c>
      <c r="D49" s="93"/>
      <c r="E49" s="85"/>
      <c r="F49" s="94"/>
      <c r="G49" s="79"/>
      <c r="H49" s="97"/>
      <c r="I49" s="92"/>
      <c r="J49" s="88"/>
      <c r="K49" s="92"/>
      <c r="L49" s="88"/>
      <c r="M49" s="78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</row>
    <row r="50" spans="1:25" ht="12" customHeight="1">
      <c r="A50" s="79"/>
      <c r="B50" s="84"/>
      <c r="C50" s="85">
        <v>12</v>
      </c>
      <c r="D50" s="86">
        <v>250</v>
      </c>
      <c r="E50" s="95" t="s">
        <v>86</v>
      </c>
      <c r="F50" s="96"/>
      <c r="G50" s="79"/>
      <c r="H50" s="97"/>
      <c r="I50" s="92"/>
      <c r="J50" s="88"/>
      <c r="K50" s="92"/>
      <c r="L50" s="88"/>
      <c r="M50" s="78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</row>
    <row r="51" spans="1:25" ht="12" customHeight="1">
      <c r="A51" s="79">
        <v>6</v>
      </c>
      <c r="B51" s="80">
        <f>СпОтб!A12</f>
        <v>250</v>
      </c>
      <c r="C51" s="90" t="str">
        <f>СпОтб!B12</f>
        <v>Зарецкий Максим</v>
      </c>
      <c r="D51" s="91"/>
      <c r="E51" s="79"/>
      <c r="F51" s="97"/>
      <c r="G51" s="78"/>
      <c r="H51" s="89"/>
      <c r="I51" s="92"/>
      <c r="J51" s="88"/>
      <c r="K51" s="92"/>
      <c r="L51" s="88"/>
      <c r="M51" s="78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</row>
    <row r="52" spans="1:25" ht="12" customHeight="1">
      <c r="A52" s="79"/>
      <c r="B52" s="84"/>
      <c r="C52" s="78"/>
      <c r="D52" s="89"/>
      <c r="E52" s="79"/>
      <c r="F52" s="97"/>
      <c r="G52" s="78"/>
      <c r="H52" s="89"/>
      <c r="I52" s="85">
        <v>30</v>
      </c>
      <c r="J52" s="86">
        <v>2698</v>
      </c>
      <c r="K52" s="102" t="s">
        <v>91</v>
      </c>
      <c r="L52" s="88"/>
      <c r="M52" s="78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</row>
    <row r="53" spans="1:25" ht="12" customHeight="1">
      <c r="A53" s="79">
        <v>7</v>
      </c>
      <c r="B53" s="80">
        <f>СпОтб!A13</f>
        <v>1208</v>
      </c>
      <c r="C53" s="81" t="str">
        <f>СпОтб!B13</f>
        <v>Мазурин Александр</v>
      </c>
      <c r="D53" s="93"/>
      <c r="E53" s="79"/>
      <c r="F53" s="97"/>
      <c r="G53" s="78"/>
      <c r="H53" s="89"/>
      <c r="I53" s="92"/>
      <c r="J53" s="100"/>
      <c r="K53" s="78"/>
      <c r="L53" s="89"/>
      <c r="M53" s="78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</row>
    <row r="54" spans="1:25" ht="12" customHeight="1">
      <c r="A54" s="79"/>
      <c r="B54" s="84"/>
      <c r="C54" s="85">
        <v>13</v>
      </c>
      <c r="D54" s="86">
        <v>1208</v>
      </c>
      <c r="E54" s="98" t="s">
        <v>89</v>
      </c>
      <c r="F54" s="99"/>
      <c r="G54" s="78"/>
      <c r="H54" s="89"/>
      <c r="I54" s="92"/>
      <c r="J54" s="105"/>
      <c r="K54" s="78"/>
      <c r="L54" s="89"/>
      <c r="M54" s="78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</row>
    <row r="55" spans="1:25" ht="12" customHeight="1">
      <c r="A55" s="79">
        <v>26</v>
      </c>
      <c r="B55" s="80">
        <f>СпОтб!A32</f>
        <v>0</v>
      </c>
      <c r="C55" s="90" t="str">
        <f>СпОтб!B32</f>
        <v>_</v>
      </c>
      <c r="D55" s="91"/>
      <c r="E55" s="85"/>
      <c r="F55" s="88"/>
      <c r="G55" s="78"/>
      <c r="H55" s="89"/>
      <c r="I55" s="92"/>
      <c r="J55" s="105"/>
      <c r="K55" s="78"/>
      <c r="L55" s="89"/>
      <c r="M55" s="78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</row>
    <row r="56" spans="1:25" ht="12" customHeight="1">
      <c r="A56" s="79"/>
      <c r="B56" s="84"/>
      <c r="C56" s="78"/>
      <c r="D56" s="89"/>
      <c r="E56" s="85">
        <v>23</v>
      </c>
      <c r="F56" s="86">
        <v>1208</v>
      </c>
      <c r="G56" s="87" t="s">
        <v>89</v>
      </c>
      <c r="H56" s="88"/>
      <c r="I56" s="92"/>
      <c r="J56" s="105"/>
      <c r="K56" s="106">
        <v>-31</v>
      </c>
      <c r="L56" s="80">
        <f>IF(L36=J20,J52,IF(L36=J52,J20,0))</f>
        <v>184</v>
      </c>
      <c r="M56" s="81" t="str">
        <f>IF(M36=K20,K52,IF(M36=K52,K20,0))</f>
        <v>Гайсин Эдуард</v>
      </c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</row>
    <row r="57" spans="1:25" ht="12" customHeight="1">
      <c r="A57" s="79">
        <v>23</v>
      </c>
      <c r="B57" s="80">
        <f>СпОтб!A29</f>
        <v>345</v>
      </c>
      <c r="C57" s="81" t="str">
        <f>СпОтб!B29</f>
        <v>Макаров Андрей</v>
      </c>
      <c r="D57" s="93"/>
      <c r="E57" s="92"/>
      <c r="F57" s="94"/>
      <c r="G57" s="92"/>
      <c r="H57" s="88"/>
      <c r="I57" s="92"/>
      <c r="J57" s="105"/>
      <c r="K57" s="78"/>
      <c r="L57" s="89"/>
      <c r="M57" s="104" t="s">
        <v>1</v>
      </c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</row>
    <row r="58" spans="1:25" ht="12" customHeight="1">
      <c r="A58" s="79"/>
      <c r="B58" s="84"/>
      <c r="C58" s="85">
        <v>14</v>
      </c>
      <c r="D58" s="86">
        <v>4063</v>
      </c>
      <c r="E58" s="102" t="s">
        <v>113</v>
      </c>
      <c r="F58" s="96"/>
      <c r="G58" s="92"/>
      <c r="H58" s="88"/>
      <c r="I58" s="92"/>
      <c r="J58" s="105"/>
      <c r="K58" s="78"/>
      <c r="L58" s="89"/>
      <c r="M58" s="78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</row>
    <row r="59" spans="1:25" ht="12" customHeight="1">
      <c r="A59" s="79">
        <v>10</v>
      </c>
      <c r="B59" s="80">
        <f>СпОтб!A16</f>
        <v>4063</v>
      </c>
      <c r="C59" s="90" t="str">
        <f>СпОтб!B16</f>
        <v>Емельянов Александр</v>
      </c>
      <c r="D59" s="91"/>
      <c r="E59" s="78"/>
      <c r="F59" s="97"/>
      <c r="G59" s="92"/>
      <c r="H59" s="88"/>
      <c r="I59" s="92"/>
      <c r="J59" s="105"/>
      <c r="K59" s="78"/>
      <c r="L59" s="89"/>
      <c r="M59" s="78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</row>
    <row r="60" spans="1:25" ht="12" customHeight="1">
      <c r="A60" s="79"/>
      <c r="B60" s="84"/>
      <c r="C60" s="78"/>
      <c r="D60" s="89"/>
      <c r="E60" s="78"/>
      <c r="F60" s="97"/>
      <c r="G60" s="85">
        <v>28</v>
      </c>
      <c r="H60" s="86">
        <v>2698</v>
      </c>
      <c r="I60" s="102" t="s">
        <v>91</v>
      </c>
      <c r="J60" s="107"/>
      <c r="K60" s="78"/>
      <c r="L60" s="89"/>
      <c r="M60" s="78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</row>
    <row r="61" spans="1:25" ht="12" customHeight="1">
      <c r="A61" s="79">
        <v>15</v>
      </c>
      <c r="B61" s="80">
        <f>СпОтб!A21</f>
        <v>4567</v>
      </c>
      <c r="C61" s="81" t="str">
        <f>СпОтб!B21</f>
        <v>Миксонов Эренбург</v>
      </c>
      <c r="D61" s="93"/>
      <c r="E61" s="78"/>
      <c r="F61" s="97"/>
      <c r="G61" s="92"/>
      <c r="H61" s="94"/>
      <c r="I61" s="78"/>
      <c r="J61" s="78"/>
      <c r="K61" s="78"/>
      <c r="L61" s="89"/>
      <c r="M61" s="78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</row>
    <row r="62" spans="1:25" ht="12" customHeight="1">
      <c r="A62" s="79"/>
      <c r="B62" s="84"/>
      <c r="C62" s="85">
        <v>15</v>
      </c>
      <c r="D62" s="86">
        <v>5442</v>
      </c>
      <c r="E62" s="87" t="s">
        <v>120</v>
      </c>
      <c r="F62" s="99"/>
      <c r="G62" s="92"/>
      <c r="H62" s="96"/>
      <c r="I62" s="79">
        <v>-58</v>
      </c>
      <c r="J62" s="80">
        <f>IF(Отб2с!N15=Отб2с!L11,Отб2с!L19,IF(Отб2с!N15=Отб2с!L19,Отб2с!L11,0))</f>
        <v>4200</v>
      </c>
      <c r="K62" s="81" t="str">
        <f>IF(Отб2с!O15=Отб2с!M11,Отб2с!M19,IF(Отб2с!O15=Отб2с!M19,Отб2с!M11,0))</f>
        <v>Исмайлов Азамат</v>
      </c>
      <c r="L62" s="93"/>
      <c r="M62" s="78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</row>
    <row r="63" spans="1:25" ht="12" customHeight="1">
      <c r="A63" s="79">
        <v>18</v>
      </c>
      <c r="B63" s="80">
        <f>СпОтб!A24</f>
        <v>5442</v>
      </c>
      <c r="C63" s="90" t="str">
        <f>СпОтб!B24</f>
        <v>Галеев Ранис</v>
      </c>
      <c r="D63" s="91"/>
      <c r="E63" s="92"/>
      <c r="F63" s="88"/>
      <c r="G63" s="92"/>
      <c r="H63" s="96"/>
      <c r="I63" s="79"/>
      <c r="J63" s="97"/>
      <c r="K63" s="85">
        <v>61</v>
      </c>
      <c r="L63" s="103">
        <v>4200</v>
      </c>
      <c r="M63" s="87" t="s">
        <v>90</v>
      </c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</row>
    <row r="64" spans="1:25" ht="12" customHeight="1">
      <c r="A64" s="79"/>
      <c r="B64" s="84"/>
      <c r="C64" s="78"/>
      <c r="D64" s="89"/>
      <c r="E64" s="85">
        <v>24</v>
      </c>
      <c r="F64" s="86">
        <v>2698</v>
      </c>
      <c r="G64" s="102" t="s">
        <v>91</v>
      </c>
      <c r="H64" s="96"/>
      <c r="I64" s="79">
        <v>-59</v>
      </c>
      <c r="J64" s="80">
        <f>IF(Отб2с!N31=Отб2с!L27,Отб2с!L35,IF(Отб2с!N31=Отб2с!L35,Отб2с!L27,0))</f>
        <v>1208</v>
      </c>
      <c r="K64" s="90" t="str">
        <f>IF(Отб2с!O31=Отб2с!M27,Отб2с!M35,IF(Отб2с!O31=Отб2с!M35,Отб2с!M27,0))</f>
        <v>Мазурин Александр</v>
      </c>
      <c r="L64" s="93"/>
      <c r="M64" s="104" t="s">
        <v>125</v>
      </c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</row>
    <row r="65" spans="1:25" ht="12" customHeight="1">
      <c r="A65" s="79">
        <v>31</v>
      </c>
      <c r="B65" s="80">
        <f>СпОтб!A37</f>
        <v>0</v>
      </c>
      <c r="C65" s="81" t="str">
        <f>СпОтб!B37</f>
        <v>_</v>
      </c>
      <c r="D65" s="93"/>
      <c r="E65" s="92"/>
      <c r="F65" s="94"/>
      <c r="G65" s="78"/>
      <c r="H65" s="89"/>
      <c r="I65" s="78"/>
      <c r="J65" s="89"/>
      <c r="K65" s="79">
        <v>-61</v>
      </c>
      <c r="L65" s="80">
        <f>IF(L63=J62,J64,IF(L63=J64,J62,0))</f>
        <v>1208</v>
      </c>
      <c r="M65" s="81" t="str">
        <f>IF(M63=K62,K64,IF(M63=K64,K62,0))</f>
        <v>Мазурин Александр</v>
      </c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</row>
    <row r="66" spans="1:25" ht="12" customHeight="1">
      <c r="A66" s="79"/>
      <c r="B66" s="84"/>
      <c r="C66" s="85">
        <v>16</v>
      </c>
      <c r="D66" s="86">
        <v>2698</v>
      </c>
      <c r="E66" s="102" t="s">
        <v>91</v>
      </c>
      <c r="F66" s="96"/>
      <c r="G66" s="78"/>
      <c r="H66" s="89"/>
      <c r="I66" s="78"/>
      <c r="J66" s="89"/>
      <c r="K66" s="78"/>
      <c r="L66" s="89"/>
      <c r="M66" s="104" t="s">
        <v>126</v>
      </c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</row>
    <row r="67" spans="1:25" ht="12" customHeight="1">
      <c r="A67" s="79">
        <v>2</v>
      </c>
      <c r="B67" s="80">
        <f>СпОтб!A8</f>
        <v>2698</v>
      </c>
      <c r="C67" s="90" t="str">
        <f>СпОтб!B8</f>
        <v>Исмайлов Азат</v>
      </c>
      <c r="D67" s="91"/>
      <c r="E67" s="78"/>
      <c r="F67" s="97"/>
      <c r="G67" s="78"/>
      <c r="H67" s="89"/>
      <c r="I67" s="79">
        <v>-56</v>
      </c>
      <c r="J67" s="80">
        <f>IF(Отб2с!L11=Отб2с!J7,Отб2с!J15,IF(Отб2с!L11=Отб2с!J15,Отб2с!J7,0))</f>
        <v>1900</v>
      </c>
      <c r="K67" s="81" t="str">
        <f>IF(Отб2с!M11=Отб2с!K7,Отб2с!K15,IF(Отб2с!M11=Отб2с!K15,Отб2с!K7,0))</f>
        <v>Валеев Рустам</v>
      </c>
      <c r="L67" s="93"/>
      <c r="M67" s="78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</row>
    <row r="68" spans="1:25" ht="12" customHeight="1">
      <c r="A68" s="79"/>
      <c r="B68" s="84"/>
      <c r="C68" s="78"/>
      <c r="D68" s="89"/>
      <c r="E68" s="78"/>
      <c r="F68" s="97"/>
      <c r="G68" s="78"/>
      <c r="H68" s="89"/>
      <c r="I68" s="79"/>
      <c r="J68" s="97"/>
      <c r="K68" s="85">
        <v>62</v>
      </c>
      <c r="L68" s="103">
        <v>250</v>
      </c>
      <c r="M68" s="87" t="s">
        <v>86</v>
      </c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</row>
    <row r="69" spans="1:25" ht="12" customHeight="1">
      <c r="A69" s="79">
        <v>-52</v>
      </c>
      <c r="B69" s="80">
        <f>IF(Отб2с!J7=Отб2с!H5,Отб2с!H9,IF(Отб2с!J7=Отб2с!H9,Отб2с!H5,0))</f>
        <v>4063</v>
      </c>
      <c r="C69" s="81" t="str">
        <f>IF(Отб2с!K7=Отб2с!I5,Отб2с!I9,IF(Отб2с!K7=Отб2с!I9,Отб2с!I5,0))</f>
        <v>Емельянов Александр</v>
      </c>
      <c r="D69" s="93"/>
      <c r="E69" s="78"/>
      <c r="F69" s="97"/>
      <c r="G69" s="78"/>
      <c r="H69" s="89"/>
      <c r="I69" s="79">
        <v>-57</v>
      </c>
      <c r="J69" s="80">
        <f>IF(Отб2с!L27=Отб2с!J23,Отб2с!J31,IF(Отб2с!L27=Отб2с!J31,Отб2с!J23,0))</f>
        <v>250</v>
      </c>
      <c r="K69" s="90" t="str">
        <f>IF(Отб2с!M27=Отб2с!K23,Отб2с!K31,IF(Отб2с!M27=Отб2с!K31,Отб2с!K23,0))</f>
        <v>Зарецкий Максим</v>
      </c>
      <c r="L69" s="93"/>
      <c r="M69" s="104" t="s">
        <v>127</v>
      </c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</row>
    <row r="70" spans="1:25" ht="12" customHeight="1">
      <c r="A70" s="79"/>
      <c r="B70" s="84"/>
      <c r="C70" s="85">
        <v>63</v>
      </c>
      <c r="D70" s="103">
        <v>129</v>
      </c>
      <c r="E70" s="87" t="s">
        <v>94</v>
      </c>
      <c r="F70" s="99"/>
      <c r="G70" s="78"/>
      <c r="H70" s="89"/>
      <c r="I70" s="79"/>
      <c r="J70" s="97"/>
      <c r="K70" s="79">
        <v>-62</v>
      </c>
      <c r="L70" s="80">
        <f>IF(L68=J67,J69,IF(L68=J69,J67,0))</f>
        <v>1900</v>
      </c>
      <c r="M70" s="81" t="str">
        <f>IF(M68=K67,K69,IF(M68=K69,K67,0))</f>
        <v>Валеев Рустам</v>
      </c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</row>
    <row r="71" spans="1:25" ht="12" customHeight="1">
      <c r="A71" s="79">
        <v>-53</v>
      </c>
      <c r="B71" s="80">
        <f>IF(Отб2с!J15=Отб2с!H13,Отб2с!H17,IF(Отб2с!J15=Отб2с!H17,Отб2с!H13,0))</f>
        <v>129</v>
      </c>
      <c r="C71" s="90" t="str">
        <f>IF(Отб2с!K15=Отб2с!I13,Отб2с!I17,IF(Отб2с!K15=Отб2с!I17,Отб2с!I13,0))</f>
        <v>Ахмеров Ринат</v>
      </c>
      <c r="D71" s="91"/>
      <c r="E71" s="92"/>
      <c r="F71" s="88"/>
      <c r="G71" s="108"/>
      <c r="H71" s="88"/>
      <c r="I71" s="79"/>
      <c r="J71" s="97"/>
      <c r="K71" s="78"/>
      <c r="L71" s="89"/>
      <c r="M71" s="104" t="s">
        <v>128</v>
      </c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</row>
    <row r="72" spans="1:25" ht="12" customHeight="1">
      <c r="A72" s="79"/>
      <c r="B72" s="84"/>
      <c r="C72" s="78"/>
      <c r="D72" s="89"/>
      <c r="E72" s="85">
        <v>65</v>
      </c>
      <c r="F72" s="103">
        <v>129</v>
      </c>
      <c r="G72" s="87" t="s">
        <v>94</v>
      </c>
      <c r="H72" s="88"/>
      <c r="I72" s="79">
        <v>-63</v>
      </c>
      <c r="J72" s="80">
        <f>IF(D70=B69,B71,IF(D70=B71,B69,0))</f>
        <v>4063</v>
      </c>
      <c r="K72" s="81" t="str">
        <f>IF(E70=C69,C71,IF(E70=C71,C69,0))</f>
        <v>Емельянов Александр</v>
      </c>
      <c r="L72" s="93"/>
      <c r="M72" s="78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</row>
    <row r="73" spans="1:25" ht="12" customHeight="1">
      <c r="A73" s="79">
        <v>-54</v>
      </c>
      <c r="B73" s="80">
        <f>IF(Отб2с!J23=Отб2с!H21,Отб2с!H25,IF(Отб2с!J23=Отб2с!H25,Отб2с!H21,0))</f>
        <v>3884</v>
      </c>
      <c r="C73" s="81" t="str">
        <f>IF(Отб2с!K23=Отб2с!I21,Отб2с!I25,IF(Отб2с!K23=Отб2с!I25,Отб2с!I21,0))</f>
        <v>Маркелов Николай</v>
      </c>
      <c r="D73" s="93"/>
      <c r="E73" s="92"/>
      <c r="F73" s="88"/>
      <c r="G73" s="109" t="s">
        <v>129</v>
      </c>
      <c r="H73" s="110"/>
      <c r="I73" s="79"/>
      <c r="J73" s="97"/>
      <c r="K73" s="85">
        <v>66</v>
      </c>
      <c r="L73" s="103">
        <v>4063</v>
      </c>
      <c r="M73" s="87" t="s">
        <v>113</v>
      </c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</row>
    <row r="74" spans="1:25" ht="12" customHeight="1">
      <c r="A74" s="79"/>
      <c r="B74" s="84"/>
      <c r="C74" s="85">
        <v>64</v>
      </c>
      <c r="D74" s="103">
        <v>3086</v>
      </c>
      <c r="E74" s="102" t="s">
        <v>93</v>
      </c>
      <c r="F74" s="88"/>
      <c r="G74" s="111"/>
      <c r="H74" s="89"/>
      <c r="I74" s="79">
        <v>-64</v>
      </c>
      <c r="J74" s="80">
        <f>IF(D74=B73,B75,IF(D74=B75,B73,0))</f>
        <v>3884</v>
      </c>
      <c r="K74" s="90" t="str">
        <f>IF(E74=C73,C75,IF(E74=C75,C73,0))</f>
        <v>Маркелов Николай</v>
      </c>
      <c r="L74" s="93"/>
      <c r="M74" s="104" t="s">
        <v>130</v>
      </c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</row>
    <row r="75" spans="1:25" ht="12" customHeight="1">
      <c r="A75" s="79">
        <v>-55</v>
      </c>
      <c r="B75" s="80">
        <f>IF(Отб2с!J31=Отб2с!H29,Отб2с!H33,IF(Отб2с!J31=Отб2с!H33,Отб2с!H29,0))</f>
        <v>3086</v>
      </c>
      <c r="C75" s="90" t="str">
        <f>IF(Отб2с!K31=Отб2с!I29,Отб2с!I33,IF(Отб2с!K31=Отб2с!I33,Отб2с!I29,0))</f>
        <v>Шакиров Ильяс</v>
      </c>
      <c r="D75" s="93"/>
      <c r="E75" s="79">
        <v>-65</v>
      </c>
      <c r="F75" s="80">
        <f>IF(F72=D70,D74,IF(F72=D74,D70,0))</f>
        <v>3086</v>
      </c>
      <c r="G75" s="81" t="str">
        <f>IF(G72=E70,E74,IF(G72=E74,E70,0))</f>
        <v>Шакиров Ильяс</v>
      </c>
      <c r="H75" s="93"/>
      <c r="I75" s="78"/>
      <c r="J75" s="78"/>
      <c r="K75" s="79">
        <v>-66</v>
      </c>
      <c r="L75" s="80">
        <f>IF(L73=J72,J74,IF(L73=J74,J72,0))</f>
        <v>3884</v>
      </c>
      <c r="M75" s="81" t="str">
        <f>IF(M73=K72,K74,IF(M73=K74,K72,0))</f>
        <v>Маркелов Николай</v>
      </c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</row>
    <row r="76" spans="1:25" ht="12" customHeight="1">
      <c r="A76" s="79"/>
      <c r="B76" s="112"/>
      <c r="C76" s="78"/>
      <c r="D76" s="89"/>
      <c r="E76" s="78"/>
      <c r="F76" s="89"/>
      <c r="G76" s="104" t="s">
        <v>131</v>
      </c>
      <c r="H76" s="113"/>
      <c r="I76" s="78"/>
      <c r="J76" s="78"/>
      <c r="K76" s="78"/>
      <c r="L76" s="89"/>
      <c r="M76" s="104" t="s">
        <v>132</v>
      </c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</row>
    <row r="77" spans="1:25" ht="9" customHeight="1">
      <c r="A77" s="114"/>
      <c r="B77" s="115"/>
      <c r="C77" s="114"/>
      <c r="D77" s="116"/>
      <c r="E77" s="114"/>
      <c r="F77" s="116"/>
      <c r="G77" s="114"/>
      <c r="H77" s="116"/>
      <c r="I77" s="114"/>
      <c r="J77" s="114"/>
      <c r="K77" s="114"/>
      <c r="L77" s="116"/>
      <c r="M77" s="114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</row>
    <row r="78" spans="1:25" ht="9" customHeight="1">
      <c r="A78" s="114"/>
      <c r="B78" s="115"/>
      <c r="C78" s="114"/>
      <c r="D78" s="116"/>
      <c r="E78" s="114"/>
      <c r="F78" s="116"/>
      <c r="G78" s="114"/>
      <c r="H78" s="116"/>
      <c r="I78" s="114"/>
      <c r="J78" s="114"/>
      <c r="K78" s="114"/>
      <c r="L78" s="116"/>
      <c r="M78" s="114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</row>
    <row r="79" spans="1:25" ht="9" customHeight="1">
      <c r="A79" s="117"/>
      <c r="B79" s="118"/>
      <c r="C79" s="117"/>
      <c r="D79" s="119"/>
      <c r="E79" s="117"/>
      <c r="F79" s="119"/>
      <c r="G79" s="117"/>
      <c r="H79" s="119"/>
      <c r="I79" s="117"/>
      <c r="J79" s="117"/>
      <c r="K79" s="117"/>
      <c r="L79" s="119"/>
      <c r="M79" s="117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</row>
    <row r="80" spans="1:25" ht="12.75">
      <c r="A80" s="117"/>
      <c r="B80" s="118"/>
      <c r="C80" s="117"/>
      <c r="D80" s="119"/>
      <c r="E80" s="117"/>
      <c r="F80" s="119"/>
      <c r="G80" s="117"/>
      <c r="H80" s="119"/>
      <c r="I80" s="117"/>
      <c r="J80" s="117"/>
      <c r="K80" s="117"/>
      <c r="L80" s="119"/>
      <c r="M80" s="117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</row>
    <row r="81" spans="1:13" ht="12.75">
      <c r="A81" s="114"/>
      <c r="B81" s="115"/>
      <c r="C81" s="114"/>
      <c r="D81" s="116"/>
      <c r="E81" s="114"/>
      <c r="F81" s="116"/>
      <c r="G81" s="114"/>
      <c r="H81" s="116"/>
      <c r="I81" s="114"/>
      <c r="J81" s="114"/>
      <c r="K81" s="114"/>
      <c r="L81" s="116"/>
      <c r="M81" s="114"/>
    </row>
    <row r="82" spans="1:13" ht="12.75">
      <c r="A82" s="114"/>
      <c r="B82" s="114"/>
      <c r="C82" s="114"/>
      <c r="D82" s="116"/>
      <c r="E82" s="114"/>
      <c r="F82" s="116"/>
      <c r="G82" s="114"/>
      <c r="H82" s="116"/>
      <c r="I82" s="114"/>
      <c r="J82" s="114"/>
      <c r="K82" s="114"/>
      <c r="L82" s="116"/>
      <c r="M82" s="114"/>
    </row>
    <row r="83" spans="1:13" ht="12.7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</row>
    <row r="84" spans="1:13" ht="12.75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</row>
    <row r="85" spans="1:13" ht="12.7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</row>
    <row r="86" spans="1:13" ht="12.75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</row>
    <row r="87" spans="1:13" ht="12.7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</row>
    <row r="88" spans="1:13" ht="12.7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</row>
    <row r="89" spans="1:13" ht="12.7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</row>
    <row r="90" spans="1:13" ht="12.75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</row>
    <row r="91" spans="1:13" ht="12.75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</row>
    <row r="92" spans="1:13" ht="12.75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</row>
    <row r="93" spans="1:13" ht="12.75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</row>
    <row r="94" spans="1:13" ht="12.75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</row>
    <row r="95" spans="1:13" ht="12.75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</row>
    <row r="96" spans="1:13" ht="12.75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</row>
    <row r="97" spans="1:13" ht="12.75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</row>
    <row r="98" spans="1:13" ht="12.75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</row>
    <row r="99" spans="1:13" ht="12.75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</row>
    <row r="100" spans="1:13" ht="12.75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</row>
    <row r="101" spans="1:13" ht="12.75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</row>
    <row r="102" spans="1:13" ht="12.75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</row>
    <row r="103" spans="1:13" ht="12.75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</row>
    <row r="104" spans="1:13" ht="12.75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</row>
    <row r="105" spans="1:13" ht="12.75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</row>
    <row r="106" spans="1:13" ht="12.75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</row>
    <row r="107" spans="1:13" ht="12.75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</row>
    <row r="108" spans="1:13" ht="12.75">
      <c r="A108" s="114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</row>
    <row r="109" spans="1:13" ht="12.75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</row>
    <row r="110" spans="1:13" ht="12.75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</row>
    <row r="111" spans="1:13" ht="12.75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</row>
    <row r="112" spans="1:13" ht="12.75">
      <c r="A112" s="114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</row>
    <row r="113" spans="1:13" ht="12.75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</row>
    <row r="114" spans="1:13" ht="12.75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</row>
    <row r="115" spans="1:13" ht="12.75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</row>
  </sheetData>
  <sheetProtection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A79"/>
  <sheetViews>
    <sheetView view="pageBreakPreview" zoomScale="97" zoomScaleNormal="37" zoomScaleSheetLayoutView="97" workbookViewId="0" topLeftCell="A1">
      <selection activeCell="A7" sqref="A7"/>
    </sheetView>
  </sheetViews>
  <sheetFormatPr defaultColWidth="9.00390625" defaultRowHeight="12.75"/>
  <cols>
    <col min="1" max="1" width="4.00390625" style="120" customWidth="1"/>
    <col min="2" max="2" width="3.75390625" style="120" customWidth="1"/>
    <col min="3" max="3" width="10.75390625" style="120" customWidth="1"/>
    <col min="4" max="4" width="3.75390625" style="120" customWidth="1"/>
    <col min="5" max="5" width="10.75390625" style="120" customWidth="1"/>
    <col min="6" max="6" width="3.75390625" style="120" customWidth="1"/>
    <col min="7" max="7" width="9.75390625" style="120" customWidth="1"/>
    <col min="8" max="8" width="3.75390625" style="120" customWidth="1"/>
    <col min="9" max="9" width="9.75390625" style="120" customWidth="1"/>
    <col min="10" max="10" width="3.75390625" style="120" customWidth="1"/>
    <col min="11" max="11" width="9.75390625" style="120" customWidth="1"/>
    <col min="12" max="12" width="3.75390625" style="120" customWidth="1"/>
    <col min="13" max="13" width="10.75390625" style="120" customWidth="1"/>
    <col min="14" max="14" width="3.75390625" style="120" customWidth="1"/>
    <col min="15" max="15" width="10.75390625" style="120" customWidth="1"/>
    <col min="16" max="16" width="3.75390625" style="120" customWidth="1"/>
    <col min="17" max="19" width="5.75390625" style="120" customWidth="1"/>
    <col min="20" max="16384" width="9.125" style="120" customWidth="1"/>
  </cols>
  <sheetData>
    <row r="1" spans="1:19" ht="15" customHeight="1">
      <c r="A1" s="159" t="str">
        <f>СпОтб!A1</f>
        <v>LVII Личный Чемпионат Республики Башкортостан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5" customHeight="1">
      <c r="A2" s="157" t="str">
        <f>СпОтб!A2</f>
        <v>Отборочные соревнования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ht="15" customHeight="1">
      <c r="A3" s="156">
        <f>СпОтб!A3</f>
        <v>42376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</row>
    <row r="4" spans="1:19" ht="1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27" ht="12.75" customHeight="1">
      <c r="A5" s="121">
        <v>-1</v>
      </c>
      <c r="B5" s="122">
        <f>IF(Отб1с!D6=Отб1с!B5,Отб1с!B7,IF(Отб1с!D6=Отб1с!B7,Отб1с!B5,0))</f>
        <v>0</v>
      </c>
      <c r="C5" s="123" t="str">
        <f>IF(Отб1с!E6=Отб1с!C5,Отб1с!C7,IF(Отб1с!E6=Отб1с!C7,Отб1с!C5,0))</f>
        <v>_</v>
      </c>
      <c r="D5" s="124"/>
      <c r="E5" s="125"/>
      <c r="F5" s="125"/>
      <c r="G5" s="121">
        <v>-25</v>
      </c>
      <c r="H5" s="122">
        <f>IF(Отб1с!H12=Отб1с!F8,Отб1с!F16,IF(Отб1с!H12=Отб1с!F16,Отб1с!F8,0))</f>
        <v>1900</v>
      </c>
      <c r="I5" s="123" t="str">
        <f>IF(Отб1с!I12=Отб1с!G8,Отб1с!G16,IF(Отб1с!I12=Отб1с!G16,Отб1с!G8,0))</f>
        <v>Валеев Рустам</v>
      </c>
      <c r="J5" s="124"/>
      <c r="K5" s="125"/>
      <c r="L5" s="125"/>
      <c r="M5" s="125"/>
      <c r="N5" s="125"/>
      <c r="O5" s="125"/>
      <c r="P5" s="125"/>
      <c r="Q5" s="125"/>
      <c r="R5" s="125"/>
      <c r="S5" s="125"/>
      <c r="T5"/>
      <c r="U5"/>
      <c r="V5"/>
      <c r="W5"/>
      <c r="X5"/>
      <c r="Y5"/>
      <c r="Z5"/>
      <c r="AA5"/>
    </row>
    <row r="6" spans="1:27" ht="12.75" customHeight="1">
      <c r="A6" s="121"/>
      <c r="B6" s="121"/>
      <c r="C6" s="126">
        <v>32</v>
      </c>
      <c r="D6" s="127">
        <v>1122</v>
      </c>
      <c r="E6" s="128" t="s">
        <v>118</v>
      </c>
      <c r="F6" s="129"/>
      <c r="G6" s="125"/>
      <c r="H6" s="125"/>
      <c r="I6" s="130"/>
      <c r="J6" s="129"/>
      <c r="K6" s="125"/>
      <c r="L6" s="125"/>
      <c r="M6" s="125"/>
      <c r="N6" s="125"/>
      <c r="O6" s="125"/>
      <c r="P6" s="125"/>
      <c r="Q6" s="125"/>
      <c r="R6" s="125"/>
      <c r="S6" s="125"/>
      <c r="T6"/>
      <c r="U6"/>
      <c r="V6"/>
      <c r="W6"/>
      <c r="X6"/>
      <c r="Y6"/>
      <c r="Z6"/>
      <c r="AA6"/>
    </row>
    <row r="7" spans="1:27" ht="12.75" customHeight="1">
      <c r="A7" s="121">
        <v>-2</v>
      </c>
      <c r="B7" s="122">
        <f>IF(Отб1с!D10=Отб1с!B9,Отб1с!B11,IF(Отб1с!D10=Отб1с!B11,Отб1с!B9,0))</f>
        <v>1122</v>
      </c>
      <c r="C7" s="131" t="str">
        <f>IF(Отб1с!E10=Отб1с!C9,Отб1с!C11,IF(Отб1с!E10=Отб1с!C11,Отб1с!C9,0))</f>
        <v>Исмагилов Вадим</v>
      </c>
      <c r="D7" s="132"/>
      <c r="E7" s="126">
        <v>40</v>
      </c>
      <c r="F7" s="127">
        <v>5442</v>
      </c>
      <c r="G7" s="128" t="s">
        <v>120</v>
      </c>
      <c r="H7" s="129"/>
      <c r="I7" s="126">
        <v>52</v>
      </c>
      <c r="J7" s="127">
        <v>1900</v>
      </c>
      <c r="K7" s="128" t="s">
        <v>87</v>
      </c>
      <c r="L7" s="129"/>
      <c r="M7" s="125"/>
      <c r="N7" s="125"/>
      <c r="O7" s="125"/>
      <c r="P7" s="125"/>
      <c r="Q7" s="125"/>
      <c r="R7" s="125"/>
      <c r="S7" s="125"/>
      <c r="T7"/>
      <c r="U7"/>
      <c r="V7"/>
      <c r="W7"/>
      <c r="X7"/>
      <c r="Y7"/>
      <c r="Z7"/>
      <c r="AA7"/>
    </row>
    <row r="8" spans="1:27" ht="12.75" customHeight="1">
      <c r="A8" s="121"/>
      <c r="B8" s="121"/>
      <c r="C8" s="121">
        <v>-24</v>
      </c>
      <c r="D8" s="122">
        <f>IF(Отб1с!F64=Отб1с!D62,Отб1с!D66,IF(Отб1с!F64=Отб1с!D66,Отб1с!D62,0))</f>
        <v>5442</v>
      </c>
      <c r="E8" s="131" t="str">
        <f>IF(Отб1с!G64=Отб1с!E62,Отб1с!E66,IF(Отб1с!G64=Отб1с!E66,Отб1с!E62,0))</f>
        <v>Галеев Ранис</v>
      </c>
      <c r="F8" s="133"/>
      <c r="G8" s="130"/>
      <c r="H8" s="134"/>
      <c r="I8" s="130"/>
      <c r="J8" s="135"/>
      <c r="K8" s="130"/>
      <c r="L8" s="129"/>
      <c r="M8" s="125"/>
      <c r="N8" s="125"/>
      <c r="O8" s="125"/>
      <c r="P8" s="125"/>
      <c r="Q8" s="125"/>
      <c r="R8" s="125"/>
      <c r="S8" s="125"/>
      <c r="T8"/>
      <c r="U8"/>
      <c r="V8"/>
      <c r="W8"/>
      <c r="X8"/>
      <c r="Y8"/>
      <c r="Z8"/>
      <c r="AA8"/>
    </row>
    <row r="9" spans="1:27" ht="12.75" customHeight="1">
      <c r="A9" s="121">
        <v>-3</v>
      </c>
      <c r="B9" s="122">
        <f>IF(Отб1с!D14=Отб1с!B13,Отб1с!B15,IF(Отб1с!D14=Отб1с!B15,Отб1с!B13,0))</f>
        <v>0</v>
      </c>
      <c r="C9" s="123" t="str">
        <f>IF(Отб1с!E14=Отб1с!C13,Отб1с!C15,IF(Отб1с!E14=Отб1с!C15,Отб1с!C13,0))</f>
        <v>_</v>
      </c>
      <c r="D9" s="136"/>
      <c r="E9" s="125"/>
      <c r="F9" s="125"/>
      <c r="G9" s="126">
        <v>48</v>
      </c>
      <c r="H9" s="137">
        <v>4063</v>
      </c>
      <c r="I9" s="138" t="s">
        <v>113</v>
      </c>
      <c r="J9" s="134"/>
      <c r="K9" s="130"/>
      <c r="L9" s="129"/>
      <c r="M9" s="125"/>
      <c r="N9" s="125"/>
      <c r="O9" s="125"/>
      <c r="P9" s="125"/>
      <c r="Q9" s="125"/>
      <c r="R9" s="125"/>
      <c r="S9" s="125"/>
      <c r="T9"/>
      <c r="U9"/>
      <c r="V9"/>
      <c r="W9"/>
      <c r="X9"/>
      <c r="Y9"/>
      <c r="Z9"/>
      <c r="AA9"/>
    </row>
    <row r="10" spans="1:27" ht="12.75" customHeight="1">
      <c r="A10" s="121"/>
      <c r="B10" s="121"/>
      <c r="C10" s="126">
        <v>33</v>
      </c>
      <c r="D10" s="127"/>
      <c r="E10" s="128"/>
      <c r="F10" s="129"/>
      <c r="G10" s="126"/>
      <c r="H10" s="139"/>
      <c r="I10" s="129"/>
      <c r="J10" s="129"/>
      <c r="K10" s="130"/>
      <c r="L10" s="129"/>
      <c r="M10" s="125"/>
      <c r="N10" s="125"/>
      <c r="O10" s="125"/>
      <c r="P10" s="125"/>
      <c r="Q10" s="125"/>
      <c r="R10" s="125"/>
      <c r="S10" s="125"/>
      <c r="T10"/>
      <c r="U10"/>
      <c r="V10"/>
      <c r="W10"/>
      <c r="X10"/>
      <c r="Y10"/>
      <c r="Z10"/>
      <c r="AA10"/>
    </row>
    <row r="11" spans="1:27" ht="12.75" customHeight="1">
      <c r="A11" s="121">
        <v>-4</v>
      </c>
      <c r="B11" s="122">
        <f>IF(Отб1с!D18=Отб1с!B17,Отб1с!B19,IF(Отб1с!D18=Отб1с!B19,Отб1с!B17,0))</f>
        <v>0</v>
      </c>
      <c r="C11" s="131" t="str">
        <f>IF(Отб1с!E18=Отб1с!C17,Отб1с!C19,IF(Отб1с!E18=Отб1с!C19,Отб1с!C17,0))</f>
        <v>_</v>
      </c>
      <c r="D11" s="132"/>
      <c r="E11" s="126">
        <v>41</v>
      </c>
      <c r="F11" s="127">
        <v>4063</v>
      </c>
      <c r="G11" s="140" t="s">
        <v>113</v>
      </c>
      <c r="H11" s="139"/>
      <c r="I11" s="129"/>
      <c r="J11" s="129"/>
      <c r="K11" s="126">
        <v>56</v>
      </c>
      <c r="L11" s="127">
        <v>4200</v>
      </c>
      <c r="M11" s="128" t="s">
        <v>90</v>
      </c>
      <c r="N11" s="129"/>
      <c r="O11" s="129"/>
      <c r="P11" s="129"/>
      <c r="Q11" s="125"/>
      <c r="R11" s="125"/>
      <c r="S11" s="125"/>
      <c r="T11"/>
      <c r="U11"/>
      <c r="V11"/>
      <c r="W11"/>
      <c r="X11"/>
      <c r="Y11"/>
      <c r="Z11"/>
      <c r="AA11"/>
    </row>
    <row r="12" spans="1:27" ht="12.75" customHeight="1">
      <c r="A12" s="121"/>
      <c r="B12" s="121"/>
      <c r="C12" s="121">
        <v>-23</v>
      </c>
      <c r="D12" s="122">
        <f>IF(Отб1с!F56=Отб1с!D54,Отб1с!D58,IF(Отб1с!F56=Отб1с!D58,Отб1с!D54,0))</f>
        <v>4063</v>
      </c>
      <c r="E12" s="131" t="str">
        <f>IF(Отб1с!G56=Отб1с!E54,Отб1с!E58,IF(Отб1с!G56=Отб1с!E58,Отб1с!E54,0))</f>
        <v>Емельянов Александр</v>
      </c>
      <c r="F12" s="133"/>
      <c r="G12" s="121"/>
      <c r="H12" s="121"/>
      <c r="I12" s="129"/>
      <c r="J12" s="129"/>
      <c r="K12" s="130"/>
      <c r="L12" s="135"/>
      <c r="M12" s="130"/>
      <c r="N12" s="129"/>
      <c r="O12" s="129"/>
      <c r="P12" s="129"/>
      <c r="Q12" s="125"/>
      <c r="R12" s="125"/>
      <c r="S12" s="125"/>
      <c r="T12"/>
      <c r="U12"/>
      <c r="V12"/>
      <c r="W12"/>
      <c r="X12"/>
      <c r="Y12"/>
      <c r="Z12"/>
      <c r="AA12"/>
    </row>
    <row r="13" spans="1:27" ht="12.75" customHeight="1">
      <c r="A13" s="121">
        <v>-5</v>
      </c>
      <c r="B13" s="122">
        <f>IF(Отб1с!D22=Отб1с!B21,Отб1с!B23,IF(Отб1с!D22=Отб1с!B23,Отб1с!B21,0))</f>
        <v>0</v>
      </c>
      <c r="C13" s="123" t="str">
        <f>IF(Отб1с!E22=Отб1с!C21,Отб1с!C23,IF(Отб1с!E22=Отб1с!C23,Отб1с!C21,0))</f>
        <v>_</v>
      </c>
      <c r="D13" s="136"/>
      <c r="E13" s="125"/>
      <c r="F13" s="125"/>
      <c r="G13" s="121">
        <v>-26</v>
      </c>
      <c r="H13" s="122">
        <f>IF(Отб1с!H28=Отб1с!F24,Отб1с!F32,IF(Отб1с!H28=Отб1с!F32,Отб1с!F24,0))</f>
        <v>4200</v>
      </c>
      <c r="I13" s="123" t="str">
        <f>IF(Отб1с!I28=Отб1с!G24,Отб1с!G32,IF(Отб1с!I28=Отб1с!G32,Отб1с!G24,0))</f>
        <v>Исмайлов Азамат</v>
      </c>
      <c r="J13" s="124"/>
      <c r="K13" s="130"/>
      <c r="L13" s="134"/>
      <c r="M13" s="130"/>
      <c r="N13" s="129"/>
      <c r="O13" s="129"/>
      <c r="P13" s="129"/>
      <c r="Q13" s="125"/>
      <c r="R13" s="125"/>
      <c r="S13" s="125"/>
      <c r="T13"/>
      <c r="U13"/>
      <c r="V13"/>
      <c r="W13"/>
      <c r="X13"/>
      <c r="Y13"/>
      <c r="Z13"/>
      <c r="AA13"/>
    </row>
    <row r="14" spans="1:27" ht="12.75" customHeight="1">
      <c r="A14" s="121"/>
      <c r="B14" s="121"/>
      <c r="C14" s="126">
        <v>34</v>
      </c>
      <c r="D14" s="127">
        <v>334</v>
      </c>
      <c r="E14" s="128" t="s">
        <v>115</v>
      </c>
      <c r="F14" s="129"/>
      <c r="G14" s="121"/>
      <c r="H14" s="121"/>
      <c r="I14" s="130"/>
      <c r="J14" s="129"/>
      <c r="K14" s="130"/>
      <c r="L14" s="134"/>
      <c r="M14" s="130"/>
      <c r="N14" s="129"/>
      <c r="O14" s="129"/>
      <c r="P14" s="129"/>
      <c r="Q14" s="125"/>
      <c r="R14" s="125"/>
      <c r="S14" s="125"/>
      <c r="T14"/>
      <c r="U14"/>
      <c r="V14"/>
      <c r="W14"/>
      <c r="X14"/>
      <c r="Y14"/>
      <c r="Z14"/>
      <c r="AA14"/>
    </row>
    <row r="15" spans="1:27" ht="12.75" customHeight="1">
      <c r="A15" s="121">
        <v>-6</v>
      </c>
      <c r="B15" s="122">
        <f>IF(Отб1с!D26=Отб1с!B25,Отб1с!B27,IF(Отб1с!D26=Отб1с!B27,Отб1с!B25,0))</f>
        <v>334</v>
      </c>
      <c r="C15" s="131" t="str">
        <f>IF(Отб1с!E26=Отб1с!C25,Отб1с!C27,IF(Отб1с!E26=Отб1с!C27,Отб1с!C25,0))</f>
        <v>Лончаков Константин</v>
      </c>
      <c r="D15" s="132"/>
      <c r="E15" s="126">
        <v>42</v>
      </c>
      <c r="F15" s="127">
        <v>334</v>
      </c>
      <c r="G15" s="141" t="s">
        <v>115</v>
      </c>
      <c r="H15" s="139"/>
      <c r="I15" s="126">
        <v>53</v>
      </c>
      <c r="J15" s="127">
        <v>4200</v>
      </c>
      <c r="K15" s="138" t="s">
        <v>90</v>
      </c>
      <c r="L15" s="134"/>
      <c r="M15" s="126">
        <v>58</v>
      </c>
      <c r="N15" s="127">
        <v>1088</v>
      </c>
      <c r="O15" s="128" t="s">
        <v>15</v>
      </c>
      <c r="P15" s="129"/>
      <c r="Q15" s="125"/>
      <c r="R15" s="125"/>
      <c r="S15" s="125"/>
      <c r="T15"/>
      <c r="U15"/>
      <c r="V15"/>
      <c r="W15"/>
      <c r="X15"/>
      <c r="Y15"/>
      <c r="Z15"/>
      <c r="AA15"/>
    </row>
    <row r="16" spans="1:27" ht="12.75" customHeight="1">
      <c r="A16" s="121"/>
      <c r="B16" s="121"/>
      <c r="C16" s="121">
        <v>-22</v>
      </c>
      <c r="D16" s="122">
        <f>IF(Отб1с!F48=Отб1с!D46,Отб1с!D50,IF(Отб1с!F48=Отб1с!D50,Отб1с!D46,0))</f>
        <v>5228</v>
      </c>
      <c r="E16" s="131" t="str">
        <f>IF(Отб1с!G48=Отб1с!E46,Отб1с!E50,IF(Отб1с!G48=Отб1с!E50,Отб1с!E46,0))</f>
        <v>Раянов Айрат</v>
      </c>
      <c r="F16" s="133"/>
      <c r="G16" s="126"/>
      <c r="H16" s="134"/>
      <c r="I16" s="130"/>
      <c r="J16" s="135"/>
      <c r="K16" s="125"/>
      <c r="L16" s="125"/>
      <c r="M16" s="130"/>
      <c r="N16" s="135"/>
      <c r="O16" s="130"/>
      <c r="P16" s="129"/>
      <c r="Q16" s="125"/>
      <c r="R16" s="125"/>
      <c r="S16" s="125"/>
      <c r="T16"/>
      <c r="U16"/>
      <c r="V16"/>
      <c r="W16"/>
      <c r="X16"/>
      <c r="Y16"/>
      <c r="Z16"/>
      <c r="AA16"/>
    </row>
    <row r="17" spans="1:27" ht="12.75" customHeight="1">
      <c r="A17" s="121">
        <v>-7</v>
      </c>
      <c r="B17" s="122">
        <f>IF(Отб1с!D30=Отб1с!B29,Отб1с!B31,IF(Отб1с!D30=Отб1с!B31,Отб1с!B29,0))</f>
        <v>3998</v>
      </c>
      <c r="C17" s="123" t="str">
        <f>IF(Отб1с!E30=Отб1с!C29,Отб1с!C31,IF(Отб1с!E30=Отб1с!C31,Отб1с!C29,0))</f>
        <v>Тагиров Сайфулла</v>
      </c>
      <c r="D17" s="136"/>
      <c r="E17" s="125"/>
      <c r="F17" s="125"/>
      <c r="G17" s="126">
        <v>49</v>
      </c>
      <c r="H17" s="137">
        <v>129</v>
      </c>
      <c r="I17" s="138" t="s">
        <v>94</v>
      </c>
      <c r="J17" s="134"/>
      <c r="K17" s="125"/>
      <c r="L17" s="125"/>
      <c r="M17" s="130"/>
      <c r="N17" s="134"/>
      <c r="O17" s="130"/>
      <c r="P17" s="129"/>
      <c r="Q17" s="125"/>
      <c r="R17" s="125"/>
      <c r="S17" s="125"/>
      <c r="T17"/>
      <c r="U17"/>
      <c r="V17"/>
      <c r="W17"/>
      <c r="X17"/>
      <c r="Y17"/>
      <c r="Z17"/>
      <c r="AA17"/>
    </row>
    <row r="18" spans="1:27" ht="12.75" customHeight="1">
      <c r="A18" s="121"/>
      <c r="B18" s="121"/>
      <c r="C18" s="126">
        <v>35</v>
      </c>
      <c r="D18" s="127">
        <v>3998</v>
      </c>
      <c r="E18" s="128" t="s">
        <v>121</v>
      </c>
      <c r="F18" s="129"/>
      <c r="G18" s="126"/>
      <c r="H18" s="139"/>
      <c r="I18" s="129"/>
      <c r="J18" s="129"/>
      <c r="K18" s="125"/>
      <c r="L18" s="125"/>
      <c r="M18" s="130"/>
      <c r="N18" s="134"/>
      <c r="O18" s="130"/>
      <c r="P18" s="129"/>
      <c r="Q18" s="125"/>
      <c r="R18" s="125"/>
      <c r="S18" s="125"/>
      <c r="T18"/>
      <c r="U18"/>
      <c r="V18"/>
      <c r="W18"/>
      <c r="X18"/>
      <c r="Y18"/>
      <c r="Z18"/>
      <c r="AA18"/>
    </row>
    <row r="19" spans="1:27" ht="12.75" customHeight="1">
      <c r="A19" s="121">
        <v>-8</v>
      </c>
      <c r="B19" s="122">
        <f>IF(Отб1с!D34=Отб1с!B33,Отб1с!B35,IF(Отб1с!D34=Отб1с!B35,Отб1с!B33,0))</f>
        <v>0</v>
      </c>
      <c r="C19" s="131" t="str">
        <f>IF(Отб1с!E34=Отб1с!C33,Отб1с!C35,IF(Отб1с!E34=Отб1с!C35,Отб1с!C33,0))</f>
        <v>_</v>
      </c>
      <c r="D19" s="132"/>
      <c r="E19" s="126">
        <v>43</v>
      </c>
      <c r="F19" s="127">
        <v>129</v>
      </c>
      <c r="G19" s="140" t="s">
        <v>94</v>
      </c>
      <c r="H19" s="139"/>
      <c r="I19" s="129"/>
      <c r="J19" s="129"/>
      <c r="K19" s="121">
        <v>-30</v>
      </c>
      <c r="L19" s="122">
        <f>IF(Отб1с!J52=Отб1с!H44,Отб1с!H60,IF(Отб1с!J52=Отб1с!H60,Отб1с!H44,0))</f>
        <v>1088</v>
      </c>
      <c r="M19" s="131" t="str">
        <f>IF(Отб1с!K52=Отб1с!I44,Отб1с!I60,IF(Отб1с!K52=Отб1с!I60,Отб1с!I44,0))</f>
        <v>Сазонов Николай</v>
      </c>
      <c r="N19" s="142"/>
      <c r="O19" s="130"/>
      <c r="P19" s="129"/>
      <c r="Q19" s="125"/>
      <c r="R19" s="125"/>
      <c r="S19" s="125"/>
      <c r="T19"/>
      <c r="U19"/>
      <c r="V19"/>
      <c r="W19"/>
      <c r="X19"/>
      <c r="Y19"/>
      <c r="Z19"/>
      <c r="AA19"/>
    </row>
    <row r="20" spans="1:27" ht="12.75" customHeight="1">
      <c r="A20" s="121"/>
      <c r="B20" s="121"/>
      <c r="C20" s="121">
        <v>-21</v>
      </c>
      <c r="D20" s="122">
        <f>IF(Отб1с!F40=Отб1с!D38,Отб1с!D42,IF(Отб1с!F40=Отб1с!D42,Отб1с!D38,0))</f>
        <v>129</v>
      </c>
      <c r="E20" s="131" t="str">
        <f>IF(Отб1с!G40=Отб1с!E38,Отб1с!E42,IF(Отб1с!G40=Отб1с!E42,Отб1с!E38,0))</f>
        <v>Ахмеров Ринат</v>
      </c>
      <c r="F20" s="133"/>
      <c r="G20" s="121"/>
      <c r="H20" s="121"/>
      <c r="I20" s="129"/>
      <c r="J20" s="129"/>
      <c r="K20" s="125"/>
      <c r="L20" s="125"/>
      <c r="M20" s="129"/>
      <c r="N20" s="129"/>
      <c r="O20" s="130"/>
      <c r="P20" s="129"/>
      <c r="Q20" s="125"/>
      <c r="R20" s="125"/>
      <c r="S20" s="125"/>
      <c r="T20"/>
      <c r="U20"/>
      <c r="V20"/>
      <c r="W20"/>
      <c r="X20"/>
      <c r="Y20"/>
      <c r="Z20"/>
      <c r="AA20"/>
    </row>
    <row r="21" spans="1:27" ht="12.75" customHeight="1">
      <c r="A21" s="121">
        <v>-9</v>
      </c>
      <c r="B21" s="122">
        <f>IF(Отб1с!D38=Отб1с!B37,Отб1с!B39,IF(Отб1с!D38=Отб1с!B39,Отб1с!B37,0))</f>
        <v>0</v>
      </c>
      <c r="C21" s="123" t="str">
        <f>IF(Отб1с!E38=Отб1с!C37,Отб1с!C39,IF(Отб1с!E38=Отб1с!C39,Отб1с!C37,0))</f>
        <v>_</v>
      </c>
      <c r="D21" s="136"/>
      <c r="E21" s="125"/>
      <c r="F21" s="125"/>
      <c r="G21" s="121">
        <v>-27</v>
      </c>
      <c r="H21" s="122">
        <f>IF(Отб1с!H44=Отб1с!F40,Отб1с!F48,IF(Отб1с!H44=Отб1с!F48,Отб1с!F40,0))</f>
        <v>250</v>
      </c>
      <c r="I21" s="123" t="str">
        <f>IF(Отб1с!I44=Отб1с!G40,Отб1с!G48,IF(Отб1с!I44=Отб1с!G48,Отб1с!G40,0))</f>
        <v>Зарецкий Максим</v>
      </c>
      <c r="J21" s="124"/>
      <c r="K21" s="125"/>
      <c r="L21" s="125"/>
      <c r="M21" s="129"/>
      <c r="N21" s="129"/>
      <c r="O21" s="130"/>
      <c r="P21" s="129"/>
      <c r="Q21" s="125"/>
      <c r="R21" s="125"/>
      <c r="S21" s="125"/>
      <c r="T21"/>
      <c r="U21"/>
      <c r="V21"/>
      <c r="W21"/>
      <c r="X21"/>
      <c r="Y21"/>
      <c r="Z21"/>
      <c r="AA21"/>
    </row>
    <row r="22" spans="1:27" ht="12.75" customHeight="1">
      <c r="A22" s="121"/>
      <c r="B22" s="121"/>
      <c r="C22" s="126">
        <v>36</v>
      </c>
      <c r="D22" s="127">
        <v>3479</v>
      </c>
      <c r="E22" s="128" t="s">
        <v>116</v>
      </c>
      <c r="F22" s="129"/>
      <c r="G22" s="121"/>
      <c r="H22" s="121"/>
      <c r="I22" s="130"/>
      <c r="J22" s="129"/>
      <c r="K22" s="125"/>
      <c r="L22" s="125"/>
      <c r="M22" s="129"/>
      <c r="N22" s="129"/>
      <c r="O22" s="130"/>
      <c r="P22" s="129"/>
      <c r="Q22" s="125"/>
      <c r="R22" s="125"/>
      <c r="S22" s="125"/>
      <c r="T22"/>
      <c r="U22"/>
      <c r="V22"/>
      <c r="W22"/>
      <c r="X22"/>
      <c r="Y22"/>
      <c r="Z22"/>
      <c r="AA22"/>
    </row>
    <row r="23" spans="1:27" ht="12.75" customHeight="1">
      <c r="A23" s="121">
        <v>-10</v>
      </c>
      <c r="B23" s="122">
        <f>IF(Отб1с!D42=Отб1с!B41,Отб1с!B43,IF(Отб1с!D42=Отб1с!B43,Отб1с!B41,0))</f>
        <v>3479</v>
      </c>
      <c r="C23" s="131" t="str">
        <f>IF(Отб1с!E42=Отб1с!C41,Отб1с!C43,IF(Отб1с!E42=Отб1с!C43,Отб1с!C41,0))</f>
        <v>Клементьев Роман</v>
      </c>
      <c r="D23" s="132"/>
      <c r="E23" s="126">
        <v>44</v>
      </c>
      <c r="F23" s="127">
        <v>3479</v>
      </c>
      <c r="G23" s="141" t="s">
        <v>116</v>
      </c>
      <c r="H23" s="139"/>
      <c r="I23" s="126">
        <v>54</v>
      </c>
      <c r="J23" s="127">
        <v>250</v>
      </c>
      <c r="K23" s="128" t="s">
        <v>86</v>
      </c>
      <c r="L23" s="129"/>
      <c r="M23" s="129"/>
      <c r="N23" s="129"/>
      <c r="O23" s="126">
        <v>60</v>
      </c>
      <c r="P23" s="137">
        <v>1088</v>
      </c>
      <c r="Q23" s="128" t="s">
        <v>15</v>
      </c>
      <c r="R23" s="128"/>
      <c r="S23" s="128"/>
      <c r="T23"/>
      <c r="U23"/>
      <c r="V23"/>
      <c r="W23"/>
      <c r="X23"/>
      <c r="Y23"/>
      <c r="Z23"/>
      <c r="AA23"/>
    </row>
    <row r="24" spans="1:27" ht="12.75" customHeight="1">
      <c r="A24" s="121"/>
      <c r="B24" s="121"/>
      <c r="C24" s="121">
        <v>-20</v>
      </c>
      <c r="D24" s="122">
        <f>IF(Отб1с!F32=Отб1с!D30,Отб1с!D34,IF(Отб1с!F32=Отб1с!D34,Отб1с!D30,0))</f>
        <v>4423</v>
      </c>
      <c r="E24" s="131" t="str">
        <f>IF(Отб1с!G32=Отб1с!E30,Отб1с!E34,IF(Отб1с!G32=Отб1с!E34,Отб1с!E30,0))</f>
        <v>Коврижников Максим</v>
      </c>
      <c r="F24" s="133"/>
      <c r="G24" s="126"/>
      <c r="H24" s="134"/>
      <c r="I24" s="130"/>
      <c r="J24" s="135"/>
      <c r="K24" s="130"/>
      <c r="L24" s="129"/>
      <c r="M24" s="129"/>
      <c r="N24" s="129"/>
      <c r="O24" s="130"/>
      <c r="P24" s="129"/>
      <c r="Q24" s="143"/>
      <c r="R24" s="158" t="s">
        <v>2</v>
      </c>
      <c r="S24" s="158"/>
      <c r="T24"/>
      <c r="U24"/>
      <c r="V24"/>
      <c r="W24"/>
      <c r="X24"/>
      <c r="Y24"/>
      <c r="Z24"/>
      <c r="AA24"/>
    </row>
    <row r="25" spans="1:27" ht="12.75" customHeight="1">
      <c r="A25" s="121">
        <v>-11</v>
      </c>
      <c r="B25" s="122">
        <f>IF(Отб1с!D46=Отб1с!B45,Отб1с!B47,IF(Отб1с!D46=Отб1с!B47,Отб1с!B45,0))</f>
        <v>2721</v>
      </c>
      <c r="C25" s="123" t="str">
        <f>IF(Отб1с!E46=Отб1с!C45,Отб1с!C47,IF(Отб1с!E46=Отб1с!C47,Отб1с!C45,0))</f>
        <v>Иванов Дмитрий</v>
      </c>
      <c r="D25" s="136"/>
      <c r="E25" s="125"/>
      <c r="F25" s="125"/>
      <c r="G25" s="126">
        <v>50</v>
      </c>
      <c r="H25" s="137">
        <v>3884</v>
      </c>
      <c r="I25" s="138" t="s">
        <v>16</v>
      </c>
      <c r="J25" s="134"/>
      <c r="K25" s="130"/>
      <c r="L25" s="129"/>
      <c r="M25" s="129"/>
      <c r="N25" s="129"/>
      <c r="O25" s="130"/>
      <c r="P25" s="129"/>
      <c r="Q25" s="125"/>
      <c r="R25" s="125"/>
      <c r="S25" s="125"/>
      <c r="T25"/>
      <c r="U25"/>
      <c r="V25"/>
      <c r="W25"/>
      <c r="X25"/>
      <c r="Y25"/>
      <c r="Z25"/>
      <c r="AA25"/>
    </row>
    <row r="26" spans="1:27" ht="12.75" customHeight="1">
      <c r="A26" s="121"/>
      <c r="B26" s="121"/>
      <c r="C26" s="126">
        <v>37</v>
      </c>
      <c r="D26" s="127">
        <v>2721</v>
      </c>
      <c r="E26" s="128" t="s">
        <v>114</v>
      </c>
      <c r="F26" s="129"/>
      <c r="G26" s="126"/>
      <c r="H26" s="139"/>
      <c r="I26" s="129"/>
      <c r="J26" s="129"/>
      <c r="K26" s="130"/>
      <c r="L26" s="129"/>
      <c r="M26" s="129"/>
      <c r="N26" s="129"/>
      <c r="O26" s="130"/>
      <c r="P26" s="129"/>
      <c r="Q26" s="125"/>
      <c r="R26" s="125"/>
      <c r="S26" s="125"/>
      <c r="T26"/>
      <c r="U26"/>
      <c r="V26"/>
      <c r="W26"/>
      <c r="X26"/>
      <c r="Y26"/>
      <c r="Z26"/>
      <c r="AA26"/>
    </row>
    <row r="27" spans="1:27" ht="12.75" customHeight="1">
      <c r="A27" s="121">
        <v>-12</v>
      </c>
      <c r="B27" s="122">
        <f>IF(Отб1с!D50=Отб1с!B49,Отб1с!B51,IF(Отб1с!D50=Отб1с!B51,Отб1с!B49,0))</f>
        <v>0</v>
      </c>
      <c r="C27" s="131" t="str">
        <f>IF(Отб1с!E50=Отб1с!C49,Отб1с!C51,IF(Отб1с!E50=Отб1с!C51,Отб1с!C49,0))</f>
        <v>_</v>
      </c>
      <c r="D27" s="132"/>
      <c r="E27" s="126">
        <v>45</v>
      </c>
      <c r="F27" s="127">
        <v>3884</v>
      </c>
      <c r="G27" s="140" t="s">
        <v>16</v>
      </c>
      <c r="H27" s="139"/>
      <c r="I27" s="129"/>
      <c r="J27" s="129"/>
      <c r="K27" s="126">
        <v>57</v>
      </c>
      <c r="L27" s="127">
        <v>1208</v>
      </c>
      <c r="M27" s="128" t="s">
        <v>89</v>
      </c>
      <c r="N27" s="129"/>
      <c r="O27" s="130"/>
      <c r="P27" s="129"/>
      <c r="Q27" s="125"/>
      <c r="R27" s="125"/>
      <c r="S27" s="125"/>
      <c r="T27"/>
      <c r="U27"/>
      <c r="V27"/>
      <c r="W27"/>
      <c r="X27"/>
      <c r="Y27"/>
      <c r="Z27"/>
      <c r="AA27"/>
    </row>
    <row r="28" spans="1:27" ht="12.75" customHeight="1">
      <c r="A28" s="121"/>
      <c r="B28" s="121"/>
      <c r="C28" s="121">
        <v>-19</v>
      </c>
      <c r="D28" s="122">
        <f>IF(Отб1с!F24=Отб1с!D22,Отб1с!D26,IF(Отб1с!F24=Отб1с!D26,Отб1с!D22,0))</f>
        <v>3884</v>
      </c>
      <c r="E28" s="131" t="str">
        <f>IF(Отб1с!G24=Отб1с!E22,Отб1с!E26,IF(Отб1с!G24=Отб1с!E26,Отб1с!E22,0))</f>
        <v>Маркелов Николай</v>
      </c>
      <c r="F28" s="133"/>
      <c r="G28" s="121"/>
      <c r="H28" s="121"/>
      <c r="I28" s="129"/>
      <c r="J28" s="129"/>
      <c r="K28" s="130"/>
      <c r="L28" s="135"/>
      <c r="M28" s="130"/>
      <c r="N28" s="129"/>
      <c r="O28" s="130"/>
      <c r="P28" s="129"/>
      <c r="Q28" s="125"/>
      <c r="R28" s="125"/>
      <c r="S28" s="125"/>
      <c r="T28"/>
      <c r="U28"/>
      <c r="V28"/>
      <c r="W28"/>
      <c r="X28"/>
      <c r="Y28"/>
      <c r="Z28"/>
      <c r="AA28"/>
    </row>
    <row r="29" spans="1:27" ht="12.75" customHeight="1">
      <c r="A29" s="121">
        <v>-13</v>
      </c>
      <c r="B29" s="122">
        <f>IF(Отб1с!D54=Отб1с!B53,Отб1с!B55,IF(Отб1с!D54=Отб1с!B55,Отб1с!B53,0))</f>
        <v>0</v>
      </c>
      <c r="C29" s="123" t="str">
        <f>IF(Отб1с!E54=Отб1с!C53,Отб1с!C55,IF(Отб1с!E54=Отб1с!C55,Отб1с!C53,0))</f>
        <v>_</v>
      </c>
      <c r="D29" s="136"/>
      <c r="E29" s="125"/>
      <c r="F29" s="125"/>
      <c r="G29" s="121">
        <v>-28</v>
      </c>
      <c r="H29" s="122">
        <f>IF(Отб1с!H60=Отб1с!F56,Отб1с!F64,IF(Отб1с!H60=Отб1с!F64,Отб1с!F56,0))</f>
        <v>1208</v>
      </c>
      <c r="I29" s="123" t="str">
        <f>IF(Отб1с!I60=Отб1с!G56,Отб1с!G64,IF(Отб1с!I60=Отб1с!G64,Отб1с!G56,0))</f>
        <v>Мазурин Александр</v>
      </c>
      <c r="J29" s="124"/>
      <c r="K29" s="130"/>
      <c r="L29" s="134"/>
      <c r="M29" s="130"/>
      <c r="N29" s="129"/>
      <c r="O29" s="130"/>
      <c r="P29" s="129"/>
      <c r="Q29" s="125"/>
      <c r="R29" s="125"/>
      <c r="S29" s="125"/>
      <c r="T29"/>
      <c r="U29"/>
      <c r="V29"/>
      <c r="W29"/>
      <c r="X29"/>
      <c r="Y29"/>
      <c r="Z29"/>
      <c r="AA29"/>
    </row>
    <row r="30" spans="1:27" ht="12.75" customHeight="1">
      <c r="A30" s="121"/>
      <c r="B30" s="121"/>
      <c r="C30" s="126">
        <v>38</v>
      </c>
      <c r="D30" s="127">
        <v>345</v>
      </c>
      <c r="E30" s="128" t="s">
        <v>123</v>
      </c>
      <c r="F30" s="129"/>
      <c r="G30" s="121"/>
      <c r="H30" s="121"/>
      <c r="I30" s="130"/>
      <c r="J30" s="129"/>
      <c r="K30" s="130"/>
      <c r="L30" s="134"/>
      <c r="M30" s="130"/>
      <c r="N30" s="129"/>
      <c r="O30" s="130"/>
      <c r="P30" s="129"/>
      <c r="Q30" s="125"/>
      <c r="R30" s="125"/>
      <c r="S30" s="125"/>
      <c r="T30"/>
      <c r="U30"/>
      <c r="V30"/>
      <c r="W30"/>
      <c r="X30"/>
      <c r="Y30"/>
      <c r="Z30"/>
      <c r="AA30"/>
    </row>
    <row r="31" spans="1:27" ht="12.75" customHeight="1">
      <c r="A31" s="121">
        <v>-14</v>
      </c>
      <c r="B31" s="122">
        <f>IF(Отб1с!D58=Отб1с!B57,Отб1с!B59,IF(Отб1с!D58=Отб1с!B59,Отб1с!B57,0))</f>
        <v>345</v>
      </c>
      <c r="C31" s="131" t="str">
        <f>IF(Отб1с!E58=Отб1с!C57,Отб1с!C59,IF(Отб1с!E58=Отб1с!C59,Отб1с!C57,0))</f>
        <v>Макаров Андрей</v>
      </c>
      <c r="D31" s="132"/>
      <c r="E31" s="126">
        <v>46</v>
      </c>
      <c r="F31" s="127">
        <v>3086</v>
      </c>
      <c r="G31" s="141" t="s">
        <v>93</v>
      </c>
      <c r="H31" s="139"/>
      <c r="I31" s="126">
        <v>55</v>
      </c>
      <c r="J31" s="127">
        <v>1208</v>
      </c>
      <c r="K31" s="138" t="s">
        <v>89</v>
      </c>
      <c r="L31" s="134"/>
      <c r="M31" s="126">
        <v>59</v>
      </c>
      <c r="N31" s="127">
        <v>3575</v>
      </c>
      <c r="O31" s="138" t="s">
        <v>14</v>
      </c>
      <c r="P31" s="129"/>
      <c r="Q31" s="125"/>
      <c r="R31" s="125"/>
      <c r="S31" s="125"/>
      <c r="T31"/>
      <c r="U31"/>
      <c r="V31"/>
      <c r="W31"/>
      <c r="X31"/>
      <c r="Y31"/>
      <c r="Z31"/>
      <c r="AA31"/>
    </row>
    <row r="32" spans="1:27" ht="12.75" customHeight="1">
      <c r="A32" s="121"/>
      <c r="B32" s="121"/>
      <c r="C32" s="121">
        <v>-18</v>
      </c>
      <c r="D32" s="122">
        <f>IF(Отб1с!F16=Отб1с!D14,Отб1с!D18,IF(Отб1с!F16=Отб1с!D18,Отб1с!D14,0))</f>
        <v>3086</v>
      </c>
      <c r="E32" s="131" t="str">
        <f>IF(Отб1с!G16=Отб1с!E14,Отб1с!E18,IF(Отб1с!G16=Отб1с!E18,Отб1с!E14,0))</f>
        <v>Шакиров Ильяс</v>
      </c>
      <c r="F32" s="133"/>
      <c r="G32" s="126"/>
      <c r="H32" s="134"/>
      <c r="I32" s="130"/>
      <c r="J32" s="135"/>
      <c r="K32" s="125"/>
      <c r="L32" s="125"/>
      <c r="M32" s="130"/>
      <c r="N32" s="135"/>
      <c r="O32" s="125"/>
      <c r="P32" s="125"/>
      <c r="Q32" s="125"/>
      <c r="R32" s="125"/>
      <c r="S32" s="125"/>
      <c r="T32"/>
      <c r="U32"/>
      <c r="V32"/>
      <c r="W32"/>
      <c r="X32"/>
      <c r="Y32"/>
      <c r="Z32"/>
      <c r="AA32"/>
    </row>
    <row r="33" spans="1:27" ht="12.75" customHeight="1">
      <c r="A33" s="121">
        <v>-15</v>
      </c>
      <c r="B33" s="122">
        <f>IF(Отб1с!D62=Отб1с!B61,Отб1с!B63,IF(Отб1с!D62=Отб1с!B63,Отб1с!B61,0))</f>
        <v>4567</v>
      </c>
      <c r="C33" s="123" t="str">
        <f>IF(Отб1с!E62=Отб1с!C61,Отб1с!C63,IF(Отб1с!E62=Отб1с!C63,Отб1с!C61,0))</f>
        <v>Миксонов Эренбург</v>
      </c>
      <c r="D33" s="136"/>
      <c r="E33" s="125"/>
      <c r="F33" s="125"/>
      <c r="G33" s="126">
        <v>51</v>
      </c>
      <c r="H33" s="137">
        <v>3086</v>
      </c>
      <c r="I33" s="138" t="s">
        <v>93</v>
      </c>
      <c r="J33" s="134"/>
      <c r="K33" s="125"/>
      <c r="L33" s="125"/>
      <c r="M33" s="130"/>
      <c r="N33" s="134"/>
      <c r="O33" s="121">
        <v>-60</v>
      </c>
      <c r="P33" s="122">
        <f>IF(P23=N15,N31,IF(P23=N31,N15,0))</f>
        <v>3575</v>
      </c>
      <c r="Q33" s="123" t="str">
        <f>IF(Q23=O15,O31,IF(Q23=O31,O15,0))</f>
        <v>Байрамалов Леонид</v>
      </c>
      <c r="R33" s="123"/>
      <c r="S33" s="123"/>
      <c r="T33"/>
      <c r="U33"/>
      <c r="V33"/>
      <c r="W33"/>
      <c r="X33"/>
      <c r="Y33"/>
      <c r="Z33"/>
      <c r="AA33"/>
    </row>
    <row r="34" spans="1:27" ht="12.75" customHeight="1">
      <c r="A34" s="121"/>
      <c r="B34" s="121"/>
      <c r="C34" s="126">
        <v>39</v>
      </c>
      <c r="D34" s="127">
        <v>4567</v>
      </c>
      <c r="E34" s="128" t="s">
        <v>117</v>
      </c>
      <c r="F34" s="129"/>
      <c r="G34" s="130"/>
      <c r="H34" s="139"/>
      <c r="I34" s="129"/>
      <c r="J34" s="129"/>
      <c r="K34" s="125"/>
      <c r="L34" s="125"/>
      <c r="M34" s="130"/>
      <c r="N34" s="134"/>
      <c r="O34" s="125"/>
      <c r="P34" s="125"/>
      <c r="Q34" s="143"/>
      <c r="R34" s="158" t="s">
        <v>3</v>
      </c>
      <c r="S34" s="158"/>
      <c r="T34"/>
      <c r="U34"/>
      <c r="V34"/>
      <c r="W34"/>
      <c r="X34"/>
      <c r="Y34"/>
      <c r="Z34"/>
      <c r="AA34"/>
    </row>
    <row r="35" spans="1:27" ht="12.75" customHeight="1">
      <c r="A35" s="121">
        <v>-16</v>
      </c>
      <c r="B35" s="122">
        <f>IF(Отб1с!D66=Отб1с!B65,Отб1с!B67,IF(Отб1с!D66=Отб1с!B67,Отб1с!B65,0))</f>
        <v>0</v>
      </c>
      <c r="C35" s="131" t="str">
        <f>IF(Отб1с!E66=Отб1с!C65,Отб1с!C67,IF(Отб1с!E66=Отб1с!C67,Отб1с!C65,0))</f>
        <v>_</v>
      </c>
      <c r="D35" s="132"/>
      <c r="E35" s="126">
        <v>47</v>
      </c>
      <c r="F35" s="127">
        <v>4567</v>
      </c>
      <c r="G35" s="138" t="s">
        <v>117</v>
      </c>
      <c r="H35" s="139"/>
      <c r="I35" s="129"/>
      <c r="J35" s="129"/>
      <c r="K35" s="121">
        <v>-29</v>
      </c>
      <c r="L35" s="122">
        <f>IF(Отб1с!J20=Отб1с!H12,Отб1с!H28,IF(Отб1с!J20=Отб1с!H28,Отб1с!H12,0))</f>
        <v>3575</v>
      </c>
      <c r="M35" s="131" t="str">
        <f>IF(Отб1с!K20=Отб1с!I12,Отб1с!I28,IF(Отб1с!K20=Отб1с!I28,Отб1с!I12,0))</f>
        <v>Байрамалов Леонид</v>
      </c>
      <c r="N35" s="142"/>
      <c r="O35" s="125"/>
      <c r="P35" s="125"/>
      <c r="Q35" s="125"/>
      <c r="R35" s="125"/>
      <c r="S35" s="125"/>
      <c r="T35"/>
      <c r="U35"/>
      <c r="V35"/>
      <c r="W35"/>
      <c r="X35"/>
      <c r="Y35"/>
      <c r="Z35"/>
      <c r="AA35"/>
    </row>
    <row r="36" spans="1:27" ht="12.75" customHeight="1">
      <c r="A36" s="121"/>
      <c r="B36" s="121"/>
      <c r="C36" s="121">
        <v>-17</v>
      </c>
      <c r="D36" s="122">
        <f>IF(Отб1с!F8=Отб1с!D6,Отб1с!D10,IF(Отб1с!F8=Отб1с!D10,Отб1с!D6,0))</f>
        <v>419</v>
      </c>
      <c r="E36" s="131" t="str">
        <f>IF(Отб1с!G8=Отб1с!E6,Отб1с!E10,IF(Отб1с!G8=Отб1с!E10,Отб1с!E6,0))</f>
        <v>Петров Альберт</v>
      </c>
      <c r="F36" s="133"/>
      <c r="G36" s="125"/>
      <c r="H36" s="121"/>
      <c r="I36" s="129"/>
      <c r="J36" s="129"/>
      <c r="K36" s="125"/>
      <c r="L36" s="125"/>
      <c r="M36" s="125"/>
      <c r="N36" s="125"/>
      <c r="O36" s="125"/>
      <c r="P36" s="125"/>
      <c r="Q36" s="125"/>
      <c r="R36" s="125"/>
      <c r="S36" s="125"/>
      <c r="T36"/>
      <c r="U36"/>
      <c r="V36"/>
      <c r="W36"/>
      <c r="X36"/>
      <c r="Y36"/>
      <c r="Z36"/>
      <c r="AA36"/>
    </row>
    <row r="37" spans="1:27" ht="12.75" customHeight="1">
      <c r="A37" s="121"/>
      <c r="B37" s="121"/>
      <c r="C37" s="125"/>
      <c r="D37" s="136"/>
      <c r="E37" s="125"/>
      <c r="F37" s="125"/>
      <c r="G37" s="125"/>
      <c r="H37" s="121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/>
      <c r="U37"/>
      <c r="V37"/>
      <c r="W37"/>
      <c r="X37"/>
      <c r="Y37"/>
      <c r="Z37"/>
      <c r="AA37"/>
    </row>
    <row r="38" spans="1:27" ht="12.75" customHeight="1">
      <c r="A38" s="121">
        <v>-40</v>
      </c>
      <c r="B38" s="122">
        <f>IF(F7=D6,D8,IF(F7=D8,D6,0))</f>
        <v>1122</v>
      </c>
      <c r="C38" s="123" t="str">
        <f>IF(G7=E6,E8,IF(G7=E8,E6,0))</f>
        <v>Исмагилов Вадим</v>
      </c>
      <c r="D38" s="136"/>
      <c r="E38" s="125"/>
      <c r="F38" s="125"/>
      <c r="G38" s="125"/>
      <c r="H38" s="121"/>
      <c r="I38" s="125"/>
      <c r="J38" s="125"/>
      <c r="K38" s="121">
        <v>-48</v>
      </c>
      <c r="L38" s="122">
        <f>IF(H9=F7,F11,IF(H9=F11,F7,0))</f>
        <v>5442</v>
      </c>
      <c r="M38" s="123" t="str">
        <f>IF(I9=G7,G11,IF(I9=G11,G7,0))</f>
        <v>Галеев Ранис</v>
      </c>
      <c r="N38" s="124"/>
      <c r="O38" s="125"/>
      <c r="P38" s="125"/>
      <c r="Q38" s="125"/>
      <c r="R38" s="125"/>
      <c r="S38" s="125"/>
      <c r="T38"/>
      <c r="U38"/>
      <c r="V38"/>
      <c r="W38"/>
      <c r="X38"/>
      <c r="Y38"/>
      <c r="Z38"/>
      <c r="AA38"/>
    </row>
    <row r="39" spans="1:27" ht="12.75" customHeight="1">
      <c r="A39" s="121"/>
      <c r="B39" s="121"/>
      <c r="C39" s="126">
        <v>71</v>
      </c>
      <c r="D39" s="137"/>
      <c r="E39" s="128"/>
      <c r="F39" s="129"/>
      <c r="G39" s="125"/>
      <c r="H39" s="139"/>
      <c r="I39" s="125"/>
      <c r="J39" s="125"/>
      <c r="K39" s="121"/>
      <c r="L39" s="121"/>
      <c r="M39" s="126">
        <v>67</v>
      </c>
      <c r="N39" s="137"/>
      <c r="O39" s="128"/>
      <c r="P39" s="129"/>
      <c r="Q39" s="125"/>
      <c r="R39" s="125"/>
      <c r="S39" s="125"/>
      <c r="T39"/>
      <c r="U39"/>
      <c r="V39"/>
      <c r="W39"/>
      <c r="X39"/>
      <c r="Y39"/>
      <c r="Z39"/>
      <c r="AA39"/>
    </row>
    <row r="40" spans="1:27" ht="12.75" customHeight="1">
      <c r="A40" s="121">
        <v>-41</v>
      </c>
      <c r="B40" s="122">
        <f>IF(F11=D10,D12,IF(F11=D12,D10,0))</f>
        <v>0</v>
      </c>
      <c r="C40" s="131">
        <f>IF(G11=E10,E12,IF(G11=E12,E10,0))</f>
        <v>0</v>
      </c>
      <c r="D40" s="144"/>
      <c r="E40" s="130"/>
      <c r="F40" s="129"/>
      <c r="G40" s="125"/>
      <c r="H40" s="125"/>
      <c r="I40" s="125"/>
      <c r="J40" s="125"/>
      <c r="K40" s="121">
        <v>-49</v>
      </c>
      <c r="L40" s="122">
        <f>IF(H17=F15,F19,IF(H17=F19,F15,0))</f>
        <v>334</v>
      </c>
      <c r="M40" s="131" t="str">
        <f>IF(I17=G15,G19,IF(I17=G19,G15,0))</f>
        <v>Лончаков Константин</v>
      </c>
      <c r="N40" s="129"/>
      <c r="O40" s="130"/>
      <c r="P40" s="129"/>
      <c r="Q40" s="129"/>
      <c r="R40" s="125"/>
      <c r="S40" s="129"/>
      <c r="T40"/>
      <c r="U40"/>
      <c r="V40"/>
      <c r="W40"/>
      <c r="X40"/>
      <c r="Y40"/>
      <c r="Z40"/>
      <c r="AA40"/>
    </row>
    <row r="41" spans="1:27" ht="12.75" customHeight="1">
      <c r="A41" s="121"/>
      <c r="B41" s="121"/>
      <c r="C41" s="125"/>
      <c r="D41" s="145"/>
      <c r="E41" s="126">
        <v>75</v>
      </c>
      <c r="F41" s="137"/>
      <c r="G41" s="128"/>
      <c r="H41" s="129"/>
      <c r="I41" s="125"/>
      <c r="J41" s="125"/>
      <c r="K41" s="121"/>
      <c r="L41" s="121"/>
      <c r="M41" s="125"/>
      <c r="N41" s="125"/>
      <c r="O41" s="126">
        <v>69</v>
      </c>
      <c r="P41" s="137"/>
      <c r="Q41" s="146"/>
      <c r="R41" s="146"/>
      <c r="S41" s="146"/>
      <c r="T41"/>
      <c r="U41"/>
      <c r="V41"/>
      <c r="W41"/>
      <c r="X41"/>
      <c r="Y41"/>
      <c r="Z41"/>
      <c r="AA41"/>
    </row>
    <row r="42" spans="1:27" ht="12.75" customHeight="1">
      <c r="A42" s="121">
        <v>-42</v>
      </c>
      <c r="B42" s="122">
        <f>IF(F15=D14,D16,IF(F15=D16,D14,0))</f>
        <v>5228</v>
      </c>
      <c r="C42" s="123" t="str">
        <f>IF(G15=E14,E16,IF(G15=E16,E14,0))</f>
        <v>Раянов Айрат</v>
      </c>
      <c r="D42" s="136"/>
      <c r="E42" s="130"/>
      <c r="F42" s="135"/>
      <c r="G42" s="130"/>
      <c r="H42" s="129"/>
      <c r="I42" s="125"/>
      <c r="J42" s="125"/>
      <c r="K42" s="121">
        <v>-50</v>
      </c>
      <c r="L42" s="122">
        <f>IF(H25=F23,F27,IF(H25=F27,F23,0))</f>
        <v>3479</v>
      </c>
      <c r="M42" s="123" t="str">
        <f>IF(I25=G23,G27,IF(I25=G27,G23,0))</f>
        <v>Клементьев Роман</v>
      </c>
      <c r="N42" s="124"/>
      <c r="O42" s="130"/>
      <c r="P42" s="129"/>
      <c r="Q42" s="147"/>
      <c r="R42" s="158" t="s">
        <v>133</v>
      </c>
      <c r="S42" s="158"/>
      <c r="T42"/>
      <c r="U42"/>
      <c r="V42"/>
      <c r="W42"/>
      <c r="X42"/>
      <c r="Y42"/>
      <c r="Z42"/>
      <c r="AA42"/>
    </row>
    <row r="43" spans="1:27" ht="12.75" customHeight="1">
      <c r="A43" s="121"/>
      <c r="B43" s="121"/>
      <c r="C43" s="126">
        <v>72</v>
      </c>
      <c r="D43" s="137"/>
      <c r="E43" s="138"/>
      <c r="F43" s="134"/>
      <c r="G43" s="130"/>
      <c r="H43" s="129"/>
      <c r="I43" s="125"/>
      <c r="J43" s="125"/>
      <c r="K43" s="121"/>
      <c r="L43" s="121"/>
      <c r="M43" s="126">
        <v>68</v>
      </c>
      <c r="N43" s="137"/>
      <c r="O43" s="138"/>
      <c r="P43" s="129"/>
      <c r="Q43" s="143"/>
      <c r="R43" s="125"/>
      <c r="S43" s="143"/>
      <c r="T43"/>
      <c r="U43"/>
      <c r="V43"/>
      <c r="W43"/>
      <c r="X43"/>
      <c r="Y43"/>
      <c r="Z43"/>
      <c r="AA43"/>
    </row>
    <row r="44" spans="1:27" ht="12.75" customHeight="1">
      <c r="A44" s="121">
        <v>-43</v>
      </c>
      <c r="B44" s="122">
        <f>IF(F19=D18,D20,IF(F19=D20,D18,0))</f>
        <v>3998</v>
      </c>
      <c r="C44" s="131" t="str">
        <f>IF(G19=E18,E20,IF(G19=E20,E18,0))</f>
        <v>Тагиров Сайфулла</v>
      </c>
      <c r="D44" s="144"/>
      <c r="E44" s="125"/>
      <c r="F44" s="125"/>
      <c r="G44" s="130"/>
      <c r="H44" s="129"/>
      <c r="I44" s="125"/>
      <c r="J44" s="125"/>
      <c r="K44" s="121">
        <v>-51</v>
      </c>
      <c r="L44" s="122">
        <f>IF(H33=F31,F35,IF(H33=F35,F31,0))</f>
        <v>4567</v>
      </c>
      <c r="M44" s="131" t="str">
        <f>IF(I33=G31,G35,IF(I33=G35,G31,0))</f>
        <v>Миксонов Эренбург</v>
      </c>
      <c r="N44" s="129"/>
      <c r="O44" s="125"/>
      <c r="P44" s="125"/>
      <c r="Q44" s="125"/>
      <c r="R44" s="125"/>
      <c r="S44" s="125"/>
      <c r="T44"/>
      <c r="U44"/>
      <c r="V44"/>
      <c r="W44"/>
      <c r="X44"/>
      <c r="Y44"/>
      <c r="Z44"/>
      <c r="AA44"/>
    </row>
    <row r="45" spans="1:27" ht="12.75" customHeight="1">
      <c r="A45" s="121"/>
      <c r="B45" s="121"/>
      <c r="C45" s="129"/>
      <c r="D45" s="144"/>
      <c r="E45" s="125"/>
      <c r="F45" s="125"/>
      <c r="G45" s="126">
        <v>77</v>
      </c>
      <c r="H45" s="137"/>
      <c r="I45" s="128"/>
      <c r="J45" s="129"/>
      <c r="K45" s="121"/>
      <c r="L45" s="121"/>
      <c r="M45" s="125"/>
      <c r="N45" s="125"/>
      <c r="O45" s="121">
        <v>-69</v>
      </c>
      <c r="P45" s="122">
        <f>IF(P41=N39,N43,IF(P41=N43,N39,0))</f>
        <v>0</v>
      </c>
      <c r="Q45" s="123">
        <f>IF(Q41=O39,O43,IF(Q41=O43,O39,0))</f>
        <v>0</v>
      </c>
      <c r="R45" s="128"/>
      <c r="S45" s="128"/>
      <c r="T45"/>
      <c r="U45"/>
      <c r="V45"/>
      <c r="W45"/>
      <c r="X45"/>
      <c r="Y45"/>
      <c r="Z45"/>
      <c r="AA45"/>
    </row>
    <row r="46" spans="1:27" ht="12.75" customHeight="1">
      <c r="A46" s="121">
        <v>-44</v>
      </c>
      <c r="B46" s="122">
        <f>IF(F23=D22,D24,IF(F23=D24,D22,0))</f>
        <v>4423</v>
      </c>
      <c r="C46" s="123" t="str">
        <f>IF(G23=E22,E24,IF(G23=E24,E22,0))</f>
        <v>Коврижников Максим</v>
      </c>
      <c r="D46" s="136"/>
      <c r="E46" s="125"/>
      <c r="F46" s="125"/>
      <c r="G46" s="130"/>
      <c r="H46" s="135"/>
      <c r="I46" s="148" t="s">
        <v>134</v>
      </c>
      <c r="J46" s="148"/>
      <c r="K46" s="125"/>
      <c r="L46" s="125"/>
      <c r="M46" s="121">
        <v>-67</v>
      </c>
      <c r="N46" s="122">
        <f>IF(N39=L38,L40,IF(N39=L40,L38,0))</f>
        <v>0</v>
      </c>
      <c r="O46" s="123">
        <f>IF(O39=M38,M40,IF(O39=M40,M38,0))</f>
        <v>0</v>
      </c>
      <c r="P46" s="124"/>
      <c r="Q46" s="143"/>
      <c r="R46" s="158" t="s">
        <v>135</v>
      </c>
      <c r="S46" s="158"/>
      <c r="T46"/>
      <c r="U46"/>
      <c r="V46"/>
      <c r="W46"/>
      <c r="X46"/>
      <c r="Y46"/>
      <c r="Z46"/>
      <c r="AA46"/>
    </row>
    <row r="47" spans="1:27" ht="12.75" customHeight="1">
      <c r="A47" s="121"/>
      <c r="B47" s="121"/>
      <c r="C47" s="126">
        <v>73</v>
      </c>
      <c r="D47" s="137"/>
      <c r="E47" s="128"/>
      <c r="F47" s="129"/>
      <c r="G47" s="130"/>
      <c r="H47" s="134"/>
      <c r="I47" s="125"/>
      <c r="J47" s="125"/>
      <c r="K47" s="125"/>
      <c r="L47" s="125"/>
      <c r="M47" s="121"/>
      <c r="N47" s="121"/>
      <c r="O47" s="126">
        <v>70</v>
      </c>
      <c r="P47" s="137"/>
      <c r="Q47" s="128"/>
      <c r="R47" s="128"/>
      <c r="S47" s="128"/>
      <c r="T47"/>
      <c r="U47"/>
      <c r="V47"/>
      <c r="W47"/>
      <c r="X47"/>
      <c r="Y47"/>
      <c r="Z47"/>
      <c r="AA47"/>
    </row>
    <row r="48" spans="1:27" ht="12.75" customHeight="1">
      <c r="A48" s="121">
        <v>-45</v>
      </c>
      <c r="B48" s="122">
        <f>IF(F27=D26,D28,IF(F27=D28,D26,0))</f>
        <v>2721</v>
      </c>
      <c r="C48" s="131" t="str">
        <f>IF(G27=E26,E28,IF(G27=E28,E26,0))</f>
        <v>Иванов Дмитрий</v>
      </c>
      <c r="D48" s="144"/>
      <c r="E48" s="130"/>
      <c r="F48" s="129"/>
      <c r="G48" s="130"/>
      <c r="H48" s="129"/>
      <c r="I48" s="125"/>
      <c r="J48" s="125"/>
      <c r="K48" s="125"/>
      <c r="L48" s="125"/>
      <c r="M48" s="121">
        <v>-68</v>
      </c>
      <c r="N48" s="122">
        <f>IF(N43=L42,L44,IF(N43=L44,L42,0))</f>
        <v>0</v>
      </c>
      <c r="O48" s="131">
        <f>IF(O43=M42,M44,IF(O43=M44,M42,0))</f>
        <v>0</v>
      </c>
      <c r="P48" s="129"/>
      <c r="Q48" s="143"/>
      <c r="R48" s="158" t="s">
        <v>136</v>
      </c>
      <c r="S48" s="158"/>
      <c r="T48"/>
      <c r="U48"/>
      <c r="V48"/>
      <c r="W48"/>
      <c r="X48"/>
      <c r="Y48"/>
      <c r="Z48"/>
      <c r="AA48"/>
    </row>
    <row r="49" spans="1:27" ht="12.75" customHeight="1">
      <c r="A49" s="121"/>
      <c r="B49" s="121"/>
      <c r="C49" s="125"/>
      <c r="D49" s="145"/>
      <c r="E49" s="126">
        <v>76</v>
      </c>
      <c r="F49" s="137"/>
      <c r="G49" s="138"/>
      <c r="H49" s="129"/>
      <c r="I49" s="125"/>
      <c r="J49" s="125"/>
      <c r="K49" s="125"/>
      <c r="L49" s="125"/>
      <c r="M49" s="125"/>
      <c r="N49" s="125"/>
      <c r="O49" s="121">
        <v>-70</v>
      </c>
      <c r="P49" s="122">
        <f>IF(P47=N46,N48,IF(P47=N48,N46,0))</f>
        <v>0</v>
      </c>
      <c r="Q49" s="123">
        <f>IF(Q47=O46,O48,IF(Q47=O48,O46,0))</f>
        <v>0</v>
      </c>
      <c r="R49" s="128"/>
      <c r="S49" s="128"/>
      <c r="T49"/>
      <c r="U49"/>
      <c r="V49"/>
      <c r="W49"/>
      <c r="X49"/>
      <c r="Y49"/>
      <c r="Z49"/>
      <c r="AA49"/>
    </row>
    <row r="50" spans="1:27" ht="12.75" customHeight="1">
      <c r="A50" s="121">
        <v>-46</v>
      </c>
      <c r="B50" s="122">
        <f>IF(F31=D30,D32,IF(F31=D32,D30,0))</f>
        <v>345</v>
      </c>
      <c r="C50" s="123" t="str">
        <f>IF(G31=E30,E32,IF(G31=E32,E30,0))</f>
        <v>Макаров Андрей</v>
      </c>
      <c r="D50" s="136"/>
      <c r="E50" s="130"/>
      <c r="F50" s="135"/>
      <c r="G50" s="125"/>
      <c r="H50" s="125"/>
      <c r="I50" s="125"/>
      <c r="J50" s="125"/>
      <c r="K50" s="125"/>
      <c r="L50" s="125"/>
      <c r="M50" s="129"/>
      <c r="N50" s="129"/>
      <c r="O50" s="125"/>
      <c r="P50" s="125"/>
      <c r="Q50" s="143"/>
      <c r="R50" s="158" t="s">
        <v>137</v>
      </c>
      <c r="S50" s="158"/>
      <c r="T50"/>
      <c r="U50"/>
      <c r="V50"/>
      <c r="W50"/>
      <c r="X50"/>
      <c r="Y50"/>
      <c r="Z50"/>
      <c r="AA50"/>
    </row>
    <row r="51" spans="1:27" ht="12.75" customHeight="1">
      <c r="A51" s="121"/>
      <c r="B51" s="121"/>
      <c r="C51" s="126">
        <v>74</v>
      </c>
      <c r="D51" s="137"/>
      <c r="E51" s="138"/>
      <c r="F51" s="134"/>
      <c r="G51" s="121">
        <v>-77</v>
      </c>
      <c r="H51" s="122">
        <f>IF(H45=F41,F49,IF(H45=F49,F41,0))</f>
        <v>0</v>
      </c>
      <c r="I51" s="123">
        <f>IF(I45=G41,G49,IF(I45=G49,G41,0))</f>
        <v>0</v>
      </c>
      <c r="J51" s="124"/>
      <c r="K51" s="121">
        <v>-71</v>
      </c>
      <c r="L51" s="122">
        <f>IF(D39=B38,B40,IF(D39=B40,B38,0))</f>
        <v>1122</v>
      </c>
      <c r="M51" s="123" t="str">
        <f>IF(E39=C38,C40,IF(E39=C40,C38,0))</f>
        <v>Исмагилов Вадим</v>
      </c>
      <c r="N51" s="124"/>
      <c r="O51" s="125"/>
      <c r="P51" s="125"/>
      <c r="Q51" s="125"/>
      <c r="R51" s="125"/>
      <c r="S51" s="125"/>
      <c r="T51"/>
      <c r="U51"/>
      <c r="V51"/>
      <c r="W51"/>
      <c r="X51"/>
      <c r="Y51"/>
      <c r="Z51"/>
      <c r="AA51"/>
    </row>
    <row r="52" spans="1:27" ht="12.75" customHeight="1">
      <c r="A52" s="121">
        <v>-47</v>
      </c>
      <c r="B52" s="122">
        <f>IF(F35=D34,D36,IF(F35=D36,D34,0))</f>
        <v>419</v>
      </c>
      <c r="C52" s="131" t="str">
        <f>IF(G35=E34,E36,IF(G35=E36,E34,0))</f>
        <v>Петров Альберт</v>
      </c>
      <c r="D52" s="144"/>
      <c r="E52" s="125"/>
      <c r="F52" s="125"/>
      <c r="G52" s="125"/>
      <c r="H52" s="125"/>
      <c r="I52" s="148" t="s">
        <v>138</v>
      </c>
      <c r="J52" s="148"/>
      <c r="K52" s="121"/>
      <c r="L52" s="121"/>
      <c r="M52" s="126">
        <v>79</v>
      </c>
      <c r="N52" s="137"/>
      <c r="O52" s="128"/>
      <c r="P52" s="129"/>
      <c r="Q52" s="125"/>
      <c r="R52" s="125"/>
      <c r="S52" s="125"/>
      <c r="T52"/>
      <c r="U52"/>
      <c r="V52"/>
      <c r="W52"/>
      <c r="X52"/>
      <c r="Y52"/>
      <c r="Z52"/>
      <c r="AA52"/>
    </row>
    <row r="53" spans="1:27" ht="12.75" customHeight="1">
      <c r="A53" s="121"/>
      <c r="B53" s="121"/>
      <c r="C53" s="125"/>
      <c r="D53" s="145"/>
      <c r="E53" s="121">
        <v>-75</v>
      </c>
      <c r="F53" s="122">
        <f>IF(F41=D39,D43,IF(F41=D43,D39,0))</f>
        <v>0</v>
      </c>
      <c r="G53" s="123">
        <f>IF(G41=E39,E43,IF(G41=E43,E39,0))</f>
        <v>0</v>
      </c>
      <c r="H53" s="124"/>
      <c r="I53" s="143"/>
      <c r="J53" s="143"/>
      <c r="K53" s="121">
        <v>-72</v>
      </c>
      <c r="L53" s="122">
        <f>IF(D43=B42,B44,IF(D43=B44,B42,0))</f>
        <v>0</v>
      </c>
      <c r="M53" s="131">
        <f>IF(E43=C42,C44,IF(E43=C44,C42,0))</f>
        <v>0</v>
      </c>
      <c r="N53" s="129"/>
      <c r="O53" s="130"/>
      <c r="P53" s="129"/>
      <c r="Q53" s="129"/>
      <c r="R53" s="125"/>
      <c r="S53" s="129"/>
      <c r="T53"/>
      <c r="U53"/>
      <c r="V53"/>
      <c r="W53"/>
      <c r="X53"/>
      <c r="Y53"/>
      <c r="Z53"/>
      <c r="AA53"/>
    </row>
    <row r="54" spans="1:27" ht="12.75" customHeight="1">
      <c r="A54" s="121"/>
      <c r="B54" s="121"/>
      <c r="C54" s="125"/>
      <c r="D54" s="145"/>
      <c r="E54" s="121"/>
      <c r="F54" s="121"/>
      <c r="G54" s="126">
        <v>78</v>
      </c>
      <c r="H54" s="137"/>
      <c r="I54" s="128"/>
      <c r="J54" s="129"/>
      <c r="K54" s="121"/>
      <c r="L54" s="121"/>
      <c r="M54" s="125"/>
      <c r="N54" s="125"/>
      <c r="O54" s="126">
        <v>81</v>
      </c>
      <c r="P54" s="137"/>
      <c r="Q54" s="146"/>
      <c r="R54" s="146"/>
      <c r="S54" s="146"/>
      <c r="T54"/>
      <c r="U54"/>
      <c r="V54"/>
      <c r="W54"/>
      <c r="X54"/>
      <c r="Y54"/>
      <c r="Z54"/>
      <c r="AA54"/>
    </row>
    <row r="55" spans="1:27" ht="12.75" customHeight="1">
      <c r="A55" s="121"/>
      <c r="B55" s="121"/>
      <c r="C55" s="125"/>
      <c r="D55" s="145"/>
      <c r="E55" s="121">
        <v>-76</v>
      </c>
      <c r="F55" s="122">
        <f>IF(F49=D47,D51,IF(F49=D51,D47,0))</f>
        <v>0</v>
      </c>
      <c r="G55" s="131">
        <f>IF(G49=E47,E51,IF(G49=E51,E47,0))</f>
        <v>0</v>
      </c>
      <c r="H55" s="129"/>
      <c r="I55" s="148" t="s">
        <v>139</v>
      </c>
      <c r="J55" s="148"/>
      <c r="K55" s="121">
        <v>-73</v>
      </c>
      <c r="L55" s="122">
        <f>IF(D47=B46,B48,IF(D47=B48,B46,0))</f>
        <v>0</v>
      </c>
      <c r="M55" s="123">
        <f>IF(E47=C46,C48,IF(E47=C48,C46,0))</f>
        <v>0</v>
      </c>
      <c r="N55" s="124"/>
      <c r="O55" s="130"/>
      <c r="P55" s="129"/>
      <c r="Q55" s="147"/>
      <c r="R55" s="158" t="s">
        <v>140</v>
      </c>
      <c r="S55" s="158"/>
      <c r="T55"/>
      <c r="U55"/>
      <c r="V55"/>
      <c r="W55"/>
      <c r="X55"/>
      <c r="Y55"/>
      <c r="Z55"/>
      <c r="AA55"/>
    </row>
    <row r="56" spans="1:27" ht="12.75" customHeight="1">
      <c r="A56" s="121"/>
      <c r="B56" s="121"/>
      <c r="C56" s="125"/>
      <c r="D56" s="145"/>
      <c r="E56" s="125"/>
      <c r="F56" s="125"/>
      <c r="G56" s="121">
        <v>-78</v>
      </c>
      <c r="H56" s="122">
        <f>IF(H54=F53,F55,IF(H54=F55,F53,0))</f>
        <v>0</v>
      </c>
      <c r="I56" s="123">
        <f>IF(I54=G53,G55,IF(I54=G55,G53,0))</f>
        <v>0</v>
      </c>
      <c r="J56" s="124"/>
      <c r="K56" s="121"/>
      <c r="L56" s="121"/>
      <c r="M56" s="126">
        <v>80</v>
      </c>
      <c r="N56" s="137"/>
      <c r="O56" s="138"/>
      <c r="P56" s="129"/>
      <c r="Q56" s="143"/>
      <c r="R56" s="125"/>
      <c r="S56" s="143"/>
      <c r="T56"/>
      <c r="U56"/>
      <c r="V56"/>
      <c r="W56"/>
      <c r="X56"/>
      <c r="Y56"/>
      <c r="Z56"/>
      <c r="AA56"/>
    </row>
    <row r="57" spans="1:27" ht="12.75" customHeight="1">
      <c r="A57" s="121">
        <v>-32</v>
      </c>
      <c r="B57" s="122">
        <f>IF(D6=B5,B7,IF(D6=B7,B5,0))</f>
        <v>0</v>
      </c>
      <c r="C57" s="123" t="str">
        <f>IF(E6=C5,C7,IF(E6=C7,C5,0))</f>
        <v>_</v>
      </c>
      <c r="D57" s="136"/>
      <c r="E57" s="129"/>
      <c r="F57" s="129"/>
      <c r="G57" s="125"/>
      <c r="H57" s="125"/>
      <c r="I57" s="148" t="s">
        <v>141</v>
      </c>
      <c r="J57" s="148"/>
      <c r="K57" s="121">
        <v>-74</v>
      </c>
      <c r="L57" s="122">
        <f>IF(D51=B50,B52,IF(D51=B52,B50,0))</f>
        <v>0</v>
      </c>
      <c r="M57" s="131">
        <f>IF(E51=C50,C52,IF(E51=C52,C50,0))</f>
        <v>0</v>
      </c>
      <c r="N57" s="129"/>
      <c r="O57" s="125"/>
      <c r="P57" s="125"/>
      <c r="Q57" s="125"/>
      <c r="R57" s="125"/>
      <c r="S57" s="125"/>
      <c r="T57"/>
      <c r="U57"/>
      <c r="V57"/>
      <c r="W57"/>
      <c r="X57"/>
      <c r="Y57"/>
      <c r="Z57"/>
      <c r="AA57"/>
    </row>
    <row r="58" spans="1:27" ht="12.75" customHeight="1">
      <c r="A58" s="121"/>
      <c r="B58" s="121"/>
      <c r="C58" s="126">
        <v>83</v>
      </c>
      <c r="D58" s="137"/>
      <c r="E58" s="128"/>
      <c r="F58" s="129"/>
      <c r="G58" s="125"/>
      <c r="H58" s="125"/>
      <c r="I58" s="125"/>
      <c r="J58" s="125"/>
      <c r="K58" s="125"/>
      <c r="L58" s="125"/>
      <c r="M58" s="125"/>
      <c r="N58" s="125"/>
      <c r="O58" s="121">
        <v>-81</v>
      </c>
      <c r="P58" s="122">
        <f>IF(P54=N52,N56,IF(P54=N56,N52,0))</f>
        <v>0</v>
      </c>
      <c r="Q58" s="123">
        <f>IF(Q54=O52,O56,IF(Q54=O56,O52,0))</f>
        <v>0</v>
      </c>
      <c r="R58" s="128"/>
      <c r="S58" s="128"/>
      <c r="T58"/>
      <c r="U58"/>
      <c r="V58"/>
      <c r="W58"/>
      <c r="X58"/>
      <c r="Y58"/>
      <c r="Z58"/>
      <c r="AA58"/>
    </row>
    <row r="59" spans="1:27" ht="12.75" customHeight="1">
      <c r="A59" s="121">
        <v>-33</v>
      </c>
      <c r="B59" s="122">
        <f>IF(D10=B9,B11,IF(D10=B11,B9,0))</f>
        <v>0</v>
      </c>
      <c r="C59" s="131">
        <f>IF(E10=C9,C11,IF(E10=C11,C9,0))</f>
        <v>0</v>
      </c>
      <c r="D59" s="149"/>
      <c r="E59" s="130"/>
      <c r="F59" s="129"/>
      <c r="G59" s="125"/>
      <c r="H59" s="125"/>
      <c r="I59" s="125"/>
      <c r="J59" s="125"/>
      <c r="K59" s="125"/>
      <c r="L59" s="125"/>
      <c r="M59" s="121">
        <v>-79</v>
      </c>
      <c r="N59" s="122">
        <f>IF(N52=L51,L53,IF(N52=L53,L51,0))</f>
        <v>1122</v>
      </c>
      <c r="O59" s="123" t="str">
        <f>IF(O52=M51,M53,IF(O52=M53,M51,0))</f>
        <v>Исмагилов Вадим</v>
      </c>
      <c r="P59" s="124"/>
      <c r="Q59" s="143"/>
      <c r="R59" s="158" t="s">
        <v>142</v>
      </c>
      <c r="S59" s="158"/>
      <c r="T59"/>
      <c r="U59"/>
      <c r="V59"/>
      <c r="W59"/>
      <c r="X59"/>
      <c r="Y59"/>
      <c r="Z59"/>
      <c r="AA59"/>
    </row>
    <row r="60" spans="1:27" ht="12.75" customHeight="1">
      <c r="A60" s="121"/>
      <c r="B60" s="121"/>
      <c r="C60" s="125"/>
      <c r="D60" s="144"/>
      <c r="E60" s="126">
        <v>87</v>
      </c>
      <c r="F60" s="137"/>
      <c r="G60" s="128"/>
      <c r="H60" s="129"/>
      <c r="I60" s="125"/>
      <c r="J60" s="125"/>
      <c r="K60" s="125"/>
      <c r="L60" s="125"/>
      <c r="M60" s="121"/>
      <c r="N60" s="121"/>
      <c r="O60" s="126">
        <v>82</v>
      </c>
      <c r="P60" s="137"/>
      <c r="Q60" s="128"/>
      <c r="R60" s="128"/>
      <c r="S60" s="128"/>
      <c r="T60"/>
      <c r="U60"/>
      <c r="V60"/>
      <c r="W60"/>
      <c r="X60"/>
      <c r="Y60"/>
      <c r="Z60"/>
      <c r="AA60"/>
    </row>
    <row r="61" spans="1:27" ht="12.75" customHeight="1">
      <c r="A61" s="121">
        <v>-34</v>
      </c>
      <c r="B61" s="122">
        <f>IF(D14=B13,B15,IF(D14=B15,B13,0))</f>
        <v>0</v>
      </c>
      <c r="C61" s="123" t="str">
        <f>IF(E14=C13,C15,IF(E14=C15,C13,0))</f>
        <v>_</v>
      </c>
      <c r="D61" s="136"/>
      <c r="E61" s="130"/>
      <c r="F61" s="150"/>
      <c r="G61" s="130"/>
      <c r="H61" s="129"/>
      <c r="I61" s="125"/>
      <c r="J61" s="125"/>
      <c r="K61" s="125"/>
      <c r="L61" s="125"/>
      <c r="M61" s="121">
        <v>-80</v>
      </c>
      <c r="N61" s="122">
        <f>IF(N56=L55,L57,IF(N56=L57,L55,0))</f>
        <v>0</v>
      </c>
      <c r="O61" s="131">
        <f>IF(O56=M55,M57,IF(O56=M57,M55,0))</f>
        <v>0</v>
      </c>
      <c r="P61" s="124"/>
      <c r="Q61" s="143"/>
      <c r="R61" s="158" t="s">
        <v>143</v>
      </c>
      <c r="S61" s="158"/>
      <c r="T61"/>
      <c r="U61"/>
      <c r="V61"/>
      <c r="W61"/>
      <c r="X61"/>
      <c r="Y61"/>
      <c r="Z61"/>
      <c r="AA61"/>
    </row>
    <row r="62" spans="1:27" ht="12.75" customHeight="1">
      <c r="A62" s="121"/>
      <c r="B62" s="121"/>
      <c r="C62" s="126">
        <v>84</v>
      </c>
      <c r="D62" s="137"/>
      <c r="E62" s="138"/>
      <c r="F62" s="129"/>
      <c r="G62" s="130"/>
      <c r="H62" s="129"/>
      <c r="I62" s="125"/>
      <c r="J62" s="125"/>
      <c r="K62" s="125"/>
      <c r="L62" s="125"/>
      <c r="M62" s="125"/>
      <c r="N62" s="125"/>
      <c r="O62" s="121">
        <v>-82</v>
      </c>
      <c r="P62" s="122">
        <f>IF(P60=N59,N61,IF(P60=N61,N59,0))</f>
        <v>1122</v>
      </c>
      <c r="Q62" s="123" t="str">
        <f>IF(Q60=O59,O61,IF(Q60=O61,O59,0))</f>
        <v>Исмагилов Вадим</v>
      </c>
      <c r="R62" s="128"/>
      <c r="S62" s="128"/>
      <c r="T62"/>
      <c r="U62"/>
      <c r="V62"/>
      <c r="W62"/>
      <c r="X62"/>
      <c r="Y62"/>
      <c r="Z62"/>
      <c r="AA62"/>
    </row>
    <row r="63" spans="1:27" ht="12.75" customHeight="1">
      <c r="A63" s="121">
        <v>-35</v>
      </c>
      <c r="B63" s="122">
        <f>IF(D18=B17,B19,IF(D18=B19,B17,0))</f>
        <v>0</v>
      </c>
      <c r="C63" s="131" t="str">
        <f>IF(E18=C17,C19,IF(E18=C19,C17,0))</f>
        <v>_</v>
      </c>
      <c r="D63" s="136"/>
      <c r="E63" s="125"/>
      <c r="F63" s="129"/>
      <c r="G63" s="130"/>
      <c r="H63" s="129"/>
      <c r="I63" s="125"/>
      <c r="J63" s="125"/>
      <c r="K63" s="125"/>
      <c r="L63" s="125"/>
      <c r="M63" s="129"/>
      <c r="N63" s="129"/>
      <c r="O63" s="125"/>
      <c r="P63" s="125"/>
      <c r="Q63" s="143"/>
      <c r="R63" s="158" t="s">
        <v>144</v>
      </c>
      <c r="S63" s="158"/>
      <c r="T63"/>
      <c r="U63"/>
      <c r="V63"/>
      <c r="W63"/>
      <c r="X63"/>
      <c r="Y63"/>
      <c r="Z63"/>
      <c r="AA63"/>
    </row>
    <row r="64" spans="1:27" ht="12.75" customHeight="1">
      <c r="A64" s="121"/>
      <c r="B64" s="121"/>
      <c r="C64" s="129"/>
      <c r="D64" s="144"/>
      <c r="E64" s="125"/>
      <c r="F64" s="129"/>
      <c r="G64" s="126">
        <v>89</v>
      </c>
      <c r="H64" s="137"/>
      <c r="I64" s="128"/>
      <c r="J64" s="129"/>
      <c r="K64" s="121">
        <v>-83</v>
      </c>
      <c r="L64" s="122">
        <f>IF(D58=B57,B59,IF(D58=B59,B57,0))</f>
        <v>0</v>
      </c>
      <c r="M64" s="123" t="str">
        <f>IF(E58=C57,C59,IF(E58=C59,C57,0))</f>
        <v>_</v>
      </c>
      <c r="N64" s="124"/>
      <c r="O64" s="125"/>
      <c r="P64" s="125"/>
      <c r="Q64" s="125"/>
      <c r="R64" s="125"/>
      <c r="S64" s="125"/>
      <c r="T64"/>
      <c r="U64"/>
      <c r="V64"/>
      <c r="W64"/>
      <c r="X64"/>
      <c r="Y64"/>
      <c r="Z64"/>
      <c r="AA64"/>
    </row>
    <row r="65" spans="1:27" ht="12.75" customHeight="1">
      <c r="A65" s="121">
        <v>-36</v>
      </c>
      <c r="B65" s="122">
        <f>IF(D22=B21,B23,IF(D22=B23,B21,0))</f>
        <v>0</v>
      </c>
      <c r="C65" s="123" t="str">
        <f>IF(E22=C21,C23,IF(E22=C23,C21,0))</f>
        <v>_</v>
      </c>
      <c r="D65" s="136"/>
      <c r="E65" s="125"/>
      <c r="F65" s="129"/>
      <c r="G65" s="130"/>
      <c r="H65" s="129"/>
      <c r="I65" s="148" t="s">
        <v>145</v>
      </c>
      <c r="J65" s="148"/>
      <c r="K65" s="121"/>
      <c r="L65" s="121"/>
      <c r="M65" s="126">
        <v>91</v>
      </c>
      <c r="N65" s="137"/>
      <c r="O65" s="128"/>
      <c r="P65" s="129"/>
      <c r="Q65" s="125"/>
      <c r="R65" s="125"/>
      <c r="S65" s="125"/>
      <c r="T65"/>
      <c r="U65"/>
      <c r="V65"/>
      <c r="W65"/>
      <c r="X65"/>
      <c r="Y65"/>
      <c r="Z65"/>
      <c r="AA65"/>
    </row>
    <row r="66" spans="1:27" ht="12.75" customHeight="1">
      <c r="A66" s="121"/>
      <c r="B66" s="121"/>
      <c r="C66" s="126">
        <v>85</v>
      </c>
      <c r="D66" s="137"/>
      <c r="E66" s="128"/>
      <c r="F66" s="129"/>
      <c r="G66" s="130"/>
      <c r="H66" s="129"/>
      <c r="I66" s="125"/>
      <c r="J66" s="125"/>
      <c r="K66" s="121">
        <v>-84</v>
      </c>
      <c r="L66" s="122">
        <f>IF(D62=B61,B63,IF(D62=B63,B61,0))</f>
        <v>0</v>
      </c>
      <c r="M66" s="131">
        <f>IF(E62=C61,C63,IF(E62=C63,C61,0))</f>
        <v>0</v>
      </c>
      <c r="N66" s="151"/>
      <c r="O66" s="130"/>
      <c r="P66" s="129"/>
      <c r="Q66" s="129"/>
      <c r="R66" s="125"/>
      <c r="S66" s="129"/>
      <c r="T66"/>
      <c r="U66"/>
      <c r="V66"/>
      <c r="W66"/>
      <c r="X66"/>
      <c r="Y66"/>
      <c r="Z66"/>
      <c r="AA66"/>
    </row>
    <row r="67" spans="1:27" ht="12.75" customHeight="1">
      <c r="A67" s="121">
        <v>-37</v>
      </c>
      <c r="B67" s="122">
        <f>IF(D26=B25,B27,IF(D26=B27,B25,0))</f>
        <v>0</v>
      </c>
      <c r="C67" s="131" t="str">
        <f>IF(E26=C25,C27,IF(E26=C27,C25,0))</f>
        <v>_</v>
      </c>
      <c r="D67" s="136"/>
      <c r="E67" s="130"/>
      <c r="F67" s="129"/>
      <c r="G67" s="130"/>
      <c r="H67" s="129"/>
      <c r="I67" s="125"/>
      <c r="J67" s="125"/>
      <c r="K67" s="121"/>
      <c r="L67" s="121"/>
      <c r="M67" s="125"/>
      <c r="N67" s="125"/>
      <c r="O67" s="126">
        <v>93</v>
      </c>
      <c r="P67" s="137"/>
      <c r="Q67" s="146"/>
      <c r="R67" s="146"/>
      <c r="S67" s="146"/>
      <c r="T67"/>
      <c r="U67"/>
      <c r="V67"/>
      <c r="W67"/>
      <c r="X67"/>
      <c r="Y67"/>
      <c r="Z67"/>
      <c r="AA67"/>
    </row>
    <row r="68" spans="1:27" ht="12.75" customHeight="1">
      <c r="A68" s="121"/>
      <c r="B68" s="121"/>
      <c r="C68" s="125"/>
      <c r="D68" s="145"/>
      <c r="E68" s="126">
        <v>88</v>
      </c>
      <c r="F68" s="137"/>
      <c r="G68" s="138"/>
      <c r="H68" s="129"/>
      <c r="I68" s="125"/>
      <c r="J68" s="125"/>
      <c r="K68" s="121">
        <v>-85</v>
      </c>
      <c r="L68" s="122">
        <f>IF(D66=B65,B67,IF(D66=B67,B65,0))</f>
        <v>0</v>
      </c>
      <c r="M68" s="123">
        <f>IF(E66=C65,C67,IF(E66=C67,C65,0))</f>
        <v>0</v>
      </c>
      <c r="N68" s="124"/>
      <c r="O68" s="130"/>
      <c r="P68" s="129"/>
      <c r="Q68" s="147"/>
      <c r="R68" s="158" t="s">
        <v>146</v>
      </c>
      <c r="S68" s="158"/>
      <c r="T68"/>
      <c r="U68"/>
      <c r="V68"/>
      <c r="W68"/>
      <c r="X68"/>
      <c r="Y68"/>
      <c r="Z68"/>
      <c r="AA68"/>
    </row>
    <row r="69" spans="1:27" ht="12.75" customHeight="1">
      <c r="A69" s="121">
        <v>-38</v>
      </c>
      <c r="B69" s="122">
        <f>IF(D30=B29,B31,IF(D30=B31,B29,0))</f>
        <v>0</v>
      </c>
      <c r="C69" s="123" t="str">
        <f>IF(E30=C29,C31,IF(E30=C31,C29,0))</f>
        <v>_</v>
      </c>
      <c r="D69" s="136"/>
      <c r="E69" s="130"/>
      <c r="F69" s="129"/>
      <c r="G69" s="125"/>
      <c r="H69" s="125"/>
      <c r="I69" s="125"/>
      <c r="J69" s="125"/>
      <c r="K69" s="121"/>
      <c r="L69" s="121"/>
      <c r="M69" s="126">
        <v>92</v>
      </c>
      <c r="N69" s="137"/>
      <c r="O69" s="138"/>
      <c r="P69" s="129"/>
      <c r="Q69" s="143"/>
      <c r="R69" s="125"/>
      <c r="S69" s="143"/>
      <c r="T69"/>
      <c r="U69"/>
      <c r="V69"/>
      <c r="W69"/>
      <c r="X69"/>
      <c r="Y69"/>
      <c r="Z69"/>
      <c r="AA69"/>
    </row>
    <row r="70" spans="1:27" ht="12.75" customHeight="1">
      <c r="A70" s="121"/>
      <c r="B70" s="121"/>
      <c r="C70" s="126">
        <v>86</v>
      </c>
      <c r="D70" s="137"/>
      <c r="E70" s="138"/>
      <c r="F70" s="129"/>
      <c r="G70" s="121">
        <v>-89</v>
      </c>
      <c r="H70" s="122">
        <f>IF(H64=F60,F68,IF(H64=F68,F60,0))</f>
        <v>0</v>
      </c>
      <c r="I70" s="123">
        <f>IF(I64=G60,G68,IF(I64=G68,G60,0))</f>
        <v>0</v>
      </c>
      <c r="J70" s="124"/>
      <c r="K70" s="121">
        <v>-86</v>
      </c>
      <c r="L70" s="122">
        <f>IF(D70=B69,B71,IF(D70=B71,B69,0))</f>
        <v>0</v>
      </c>
      <c r="M70" s="131">
        <f>IF(E70=C69,C71,IF(E70=C71,C69,0))</f>
        <v>0</v>
      </c>
      <c r="N70" s="151"/>
      <c r="O70" s="125"/>
      <c r="P70" s="125"/>
      <c r="Q70" s="125"/>
      <c r="R70" s="125"/>
      <c r="S70" s="125"/>
      <c r="T70"/>
      <c r="U70"/>
      <c r="V70"/>
      <c r="W70"/>
      <c r="X70"/>
      <c r="Y70"/>
      <c r="Z70"/>
      <c r="AA70"/>
    </row>
    <row r="71" spans="1:27" ht="12.75" customHeight="1">
      <c r="A71" s="121">
        <v>-39</v>
      </c>
      <c r="B71" s="122">
        <f>IF(D34=B33,B35,IF(D34=B35,B33,0))</f>
        <v>0</v>
      </c>
      <c r="C71" s="131" t="str">
        <f>IF(E34=C33,C35,IF(E34=C35,C33,0))</f>
        <v>_</v>
      </c>
      <c r="D71" s="136"/>
      <c r="E71" s="125"/>
      <c r="F71" s="125"/>
      <c r="G71" s="125"/>
      <c r="H71" s="125"/>
      <c r="I71" s="148" t="s">
        <v>147</v>
      </c>
      <c r="J71" s="148"/>
      <c r="K71" s="125"/>
      <c r="L71" s="125"/>
      <c r="M71" s="125"/>
      <c r="N71" s="125"/>
      <c r="O71" s="121">
        <v>-93</v>
      </c>
      <c r="P71" s="122">
        <f>IF(P67=N65,N69,IF(P67=N69,N65,0))</f>
        <v>0</v>
      </c>
      <c r="Q71" s="123">
        <f>IF(Q67=O65,O69,IF(Q67=O69,O65,0))</f>
        <v>0</v>
      </c>
      <c r="R71" s="128"/>
      <c r="S71" s="128"/>
      <c r="T71"/>
      <c r="U71"/>
      <c r="V71"/>
      <c r="W71"/>
      <c r="X71"/>
      <c r="Y71"/>
      <c r="Z71"/>
      <c r="AA71"/>
    </row>
    <row r="72" spans="1:27" ht="12.75" customHeight="1">
      <c r="A72" s="121"/>
      <c r="B72" s="121"/>
      <c r="C72" s="125"/>
      <c r="D72" s="145"/>
      <c r="E72" s="121">
        <v>-87</v>
      </c>
      <c r="F72" s="122">
        <f>IF(F60=D58,D62,IF(F60=D62,D58,0))</f>
        <v>0</v>
      </c>
      <c r="G72" s="123">
        <f>IF(G60=E58,E62,IF(G60=E62,E58,0))</f>
        <v>0</v>
      </c>
      <c r="H72" s="124"/>
      <c r="I72" s="143"/>
      <c r="J72" s="143"/>
      <c r="K72" s="125"/>
      <c r="L72" s="125"/>
      <c r="M72" s="121">
        <v>-91</v>
      </c>
      <c r="N72" s="122">
        <f>IF(N65=L64,L66,IF(N65=L66,L64,0))</f>
        <v>0</v>
      </c>
      <c r="O72" s="123" t="str">
        <f>IF(O65=M64,M66,IF(O65=M66,M64,0))</f>
        <v>_</v>
      </c>
      <c r="P72" s="124"/>
      <c r="Q72" s="143"/>
      <c r="R72" s="158" t="s">
        <v>148</v>
      </c>
      <c r="S72" s="158"/>
      <c r="T72"/>
      <c r="U72"/>
      <c r="V72"/>
      <c r="W72"/>
      <c r="X72"/>
      <c r="Y72"/>
      <c r="Z72"/>
      <c r="AA72"/>
    </row>
    <row r="73" spans="1:27" ht="12.75" customHeight="1">
      <c r="A73" s="121"/>
      <c r="B73" s="121"/>
      <c r="C73" s="125"/>
      <c r="D73" s="145"/>
      <c r="E73" s="121"/>
      <c r="F73" s="121"/>
      <c r="G73" s="126">
        <v>90</v>
      </c>
      <c r="H73" s="137"/>
      <c r="I73" s="128"/>
      <c r="J73" s="129"/>
      <c r="K73" s="125"/>
      <c r="L73" s="125"/>
      <c r="M73" s="121"/>
      <c r="N73" s="121"/>
      <c r="O73" s="126">
        <v>94</v>
      </c>
      <c r="P73" s="137"/>
      <c r="Q73" s="128"/>
      <c r="R73" s="128"/>
      <c r="S73" s="128"/>
      <c r="T73"/>
      <c r="U73"/>
      <c r="V73"/>
      <c r="W73"/>
      <c r="X73"/>
      <c r="Y73"/>
      <c r="Z73"/>
      <c r="AA73"/>
    </row>
    <row r="74" spans="1:27" ht="12.75" customHeight="1">
      <c r="A74" s="125"/>
      <c r="B74" s="125"/>
      <c r="C74" s="125"/>
      <c r="D74" s="145"/>
      <c r="E74" s="121">
        <v>-88</v>
      </c>
      <c r="F74" s="122">
        <f>IF(F68=D66,D70,IF(F68=D70,D66,0))</f>
        <v>0</v>
      </c>
      <c r="G74" s="131">
        <f>IF(G68=E66,E70,IF(G68=E70,E66,0))</f>
        <v>0</v>
      </c>
      <c r="H74" s="124"/>
      <c r="I74" s="148" t="s">
        <v>149</v>
      </c>
      <c r="J74" s="148"/>
      <c r="K74" s="125"/>
      <c r="L74" s="125"/>
      <c r="M74" s="121">
        <v>-92</v>
      </c>
      <c r="N74" s="122">
        <f>IF(N69=L68,L70,IF(N69=L70,L68,0))</f>
        <v>0</v>
      </c>
      <c r="O74" s="131">
        <f>IF(O69=M68,M70,IF(O69=M70,M68,0))</f>
        <v>0</v>
      </c>
      <c r="P74" s="124"/>
      <c r="Q74" s="143"/>
      <c r="R74" s="158" t="s">
        <v>150</v>
      </c>
      <c r="S74" s="158"/>
      <c r="T74"/>
      <c r="U74"/>
      <c r="V74"/>
      <c r="W74"/>
      <c r="X74"/>
      <c r="Y74"/>
      <c r="Z74"/>
      <c r="AA74"/>
    </row>
    <row r="75" spans="1:27" ht="12.75" customHeight="1">
      <c r="A75" s="125"/>
      <c r="B75" s="125"/>
      <c r="C75" s="125"/>
      <c r="D75" s="125"/>
      <c r="E75" s="125"/>
      <c r="F75" s="125"/>
      <c r="G75" s="121">
        <v>-90</v>
      </c>
      <c r="H75" s="122">
        <f>IF(H73=F72,F74,IF(H73=F74,F72,0))</f>
        <v>0</v>
      </c>
      <c r="I75" s="123">
        <f>IF(I73=G72,G74,IF(I73=G74,G72,0))</f>
        <v>0</v>
      </c>
      <c r="J75" s="124"/>
      <c r="K75" s="125"/>
      <c r="L75" s="125"/>
      <c r="M75" s="125"/>
      <c r="N75" s="125"/>
      <c r="O75" s="121">
        <v>-94</v>
      </c>
      <c r="P75" s="122">
        <f>IF(P73=N72,N74,IF(P73=N74,N72,0))</f>
        <v>0</v>
      </c>
      <c r="Q75" s="123" t="str">
        <f>IF(Q73=O72,O74,IF(Q73=O74,O72,0))</f>
        <v>_</v>
      </c>
      <c r="R75" s="128"/>
      <c r="S75" s="128"/>
      <c r="T75"/>
      <c r="U75"/>
      <c r="V75"/>
      <c r="W75"/>
      <c r="X75"/>
      <c r="Y75"/>
      <c r="Z75"/>
      <c r="AA75"/>
    </row>
    <row r="76" spans="1:27" ht="12.75" customHeight="1">
      <c r="A76" s="125"/>
      <c r="B76" s="125"/>
      <c r="C76" s="125"/>
      <c r="D76" s="125"/>
      <c r="E76" s="129"/>
      <c r="F76" s="129"/>
      <c r="G76" s="125"/>
      <c r="H76" s="125"/>
      <c r="I76" s="148" t="s">
        <v>151</v>
      </c>
      <c r="J76" s="148"/>
      <c r="K76" s="125"/>
      <c r="L76" s="125"/>
      <c r="M76" s="129"/>
      <c r="N76" s="129"/>
      <c r="O76" s="125"/>
      <c r="P76" s="125"/>
      <c r="Q76" s="143"/>
      <c r="R76" s="158" t="s">
        <v>152</v>
      </c>
      <c r="S76" s="158"/>
      <c r="T76"/>
      <c r="U76"/>
      <c r="V76"/>
      <c r="W76"/>
      <c r="X76"/>
      <c r="Y76"/>
      <c r="Z76"/>
      <c r="AA76"/>
    </row>
    <row r="77" spans="1:27" ht="12.75">
      <c r="A77" s="125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/>
  <mergeCells count="17"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tabSelected="1" view="pageBreakPreview" zoomScale="97" zoomScaleSheetLayoutView="97" workbookViewId="0" topLeftCell="A1">
      <selection activeCell="D114" sqref="D114"/>
    </sheetView>
  </sheetViews>
  <sheetFormatPr defaultColWidth="9.00390625" defaultRowHeight="19.5" customHeight="1"/>
  <cols>
    <col min="1" max="1" width="6.00390625" style="7" customWidth="1"/>
    <col min="2" max="2" width="21.875" style="7" customWidth="1"/>
    <col min="3" max="5" width="14.75390625" style="7" customWidth="1"/>
    <col min="6" max="6" width="7.875" style="7" customWidth="1"/>
    <col min="7" max="9" width="5.75390625" style="7" customWidth="1"/>
    <col min="10" max="10" width="5.375" style="7" customWidth="1"/>
    <col min="11" max="16384" width="9.125" style="7" customWidth="1"/>
  </cols>
  <sheetData>
    <row r="1" spans="1:8" ht="19.5" customHeight="1">
      <c r="A1" s="161" t="s">
        <v>30</v>
      </c>
      <c r="B1" s="161"/>
      <c r="C1" s="161"/>
      <c r="D1" s="161"/>
      <c r="E1" s="161"/>
      <c r="F1" s="161"/>
      <c r="G1" s="6"/>
      <c r="H1" s="6"/>
    </row>
    <row r="2" spans="1:8" ht="19.5" customHeight="1">
      <c r="A2" s="160" t="s">
        <v>5</v>
      </c>
      <c r="B2" s="160"/>
      <c r="C2" s="160"/>
      <c r="D2" s="160"/>
      <c r="E2" s="160"/>
      <c r="F2" s="49"/>
      <c r="G2" s="6"/>
      <c r="H2" s="6"/>
    </row>
    <row r="3" spans="1:6" ht="19.5" customHeight="1">
      <c r="A3" s="162">
        <v>42377</v>
      </c>
      <c r="B3" s="162"/>
      <c r="C3" s="162"/>
      <c r="D3" s="162"/>
      <c r="E3" s="162"/>
      <c r="F3" s="50"/>
    </row>
    <row r="4" spans="1:10" ht="19.5" customHeight="1">
      <c r="A4" s="40">
        <v>1</v>
      </c>
      <c r="B4" s="8" t="s">
        <v>11</v>
      </c>
      <c r="C4" s="9"/>
      <c r="D4" s="9"/>
      <c r="E4" s="9"/>
      <c r="F4" s="9"/>
      <c r="G4" s="9"/>
      <c r="H4" s="9"/>
      <c r="I4" s="9"/>
      <c r="J4" s="9"/>
    </row>
    <row r="5" spans="1:10" ht="19.5" customHeight="1">
      <c r="A5" s="41"/>
      <c r="B5" s="42" t="s">
        <v>18</v>
      </c>
      <c r="C5" s="10" t="s">
        <v>11</v>
      </c>
      <c r="D5" s="9"/>
      <c r="E5" s="11"/>
      <c r="F5" s="9"/>
      <c r="G5" s="9"/>
      <c r="H5" s="9"/>
      <c r="I5" s="9"/>
      <c r="J5" s="9"/>
    </row>
    <row r="6" spans="1:10" ht="19.5" customHeight="1">
      <c r="A6" s="40">
        <v>16</v>
      </c>
      <c r="B6" s="12" t="s">
        <v>94</v>
      </c>
      <c r="C6" s="13"/>
      <c r="D6" s="9"/>
      <c r="E6" s="9"/>
      <c r="F6" s="9"/>
      <c r="G6" s="9"/>
      <c r="H6" s="9"/>
      <c r="I6" s="9"/>
      <c r="J6" s="9"/>
    </row>
    <row r="7" spans="1:10" ht="19.5" customHeight="1">
      <c r="A7" s="9"/>
      <c r="B7" s="14"/>
      <c r="C7" s="42" t="s">
        <v>26</v>
      </c>
      <c r="D7" s="10" t="s">
        <v>11</v>
      </c>
      <c r="E7" s="9"/>
      <c r="F7" s="9"/>
      <c r="G7" s="9"/>
      <c r="H7" s="9"/>
      <c r="I7" s="9"/>
      <c r="J7" s="9"/>
    </row>
    <row r="8" spans="1:10" ht="19.5" customHeight="1">
      <c r="A8" s="40">
        <v>9</v>
      </c>
      <c r="B8" s="8" t="s">
        <v>96</v>
      </c>
      <c r="C8" s="13"/>
      <c r="D8" s="13"/>
      <c r="E8" s="9"/>
      <c r="F8" s="9"/>
      <c r="G8" s="9"/>
      <c r="H8" s="9"/>
      <c r="I8" s="9"/>
      <c r="J8" s="9"/>
    </row>
    <row r="9" spans="1:10" ht="19.5" customHeight="1">
      <c r="A9" s="41"/>
      <c r="B9" s="42" t="s">
        <v>19</v>
      </c>
      <c r="C9" s="15" t="s">
        <v>86</v>
      </c>
      <c r="D9" s="13"/>
      <c r="E9" s="9"/>
      <c r="F9" s="9"/>
      <c r="G9" s="9"/>
      <c r="H9" s="9"/>
      <c r="I9" s="9"/>
      <c r="J9" s="9"/>
    </row>
    <row r="10" spans="1:10" ht="19.5" customHeight="1">
      <c r="A10" s="40">
        <v>8</v>
      </c>
      <c r="B10" s="12" t="s">
        <v>86</v>
      </c>
      <c r="C10" s="9"/>
      <c r="D10" s="13"/>
      <c r="E10" s="9"/>
      <c r="F10" s="9"/>
      <c r="G10" s="16"/>
      <c r="H10" s="9"/>
      <c r="I10" s="9"/>
      <c r="J10" s="9"/>
    </row>
    <row r="11" spans="1:10" ht="19.5" customHeight="1">
      <c r="A11" s="9"/>
      <c r="B11" s="14"/>
      <c r="C11" s="9"/>
      <c r="D11" s="42" t="s">
        <v>79</v>
      </c>
      <c r="E11" s="10" t="s">
        <v>11</v>
      </c>
      <c r="F11" s="9"/>
      <c r="G11" s="16"/>
      <c r="H11" s="9"/>
      <c r="I11" s="9"/>
      <c r="J11" s="9"/>
    </row>
    <row r="12" spans="1:10" ht="19.5" customHeight="1">
      <c r="A12" s="40">
        <v>5</v>
      </c>
      <c r="B12" s="8" t="s">
        <v>15</v>
      </c>
      <c r="C12" s="9"/>
      <c r="D12" s="13"/>
      <c r="E12" s="13"/>
      <c r="F12" s="9"/>
      <c r="G12" s="16"/>
      <c r="H12" s="9"/>
      <c r="I12" s="9"/>
      <c r="J12" s="9"/>
    </row>
    <row r="13" spans="1:10" ht="19.5" customHeight="1">
      <c r="A13" s="41"/>
      <c r="B13" s="42" t="s">
        <v>20</v>
      </c>
      <c r="C13" s="10" t="s">
        <v>15</v>
      </c>
      <c r="D13" s="13"/>
      <c r="E13" s="13"/>
      <c r="F13" s="9"/>
      <c r="G13" s="16"/>
      <c r="H13" s="9"/>
      <c r="I13" s="9"/>
      <c r="J13" s="9"/>
    </row>
    <row r="14" spans="1:10" ht="19.5" customHeight="1">
      <c r="A14" s="40">
        <v>12</v>
      </c>
      <c r="B14" s="12" t="s">
        <v>87</v>
      </c>
      <c r="C14" s="13"/>
      <c r="D14" s="13"/>
      <c r="E14" s="13"/>
      <c r="F14" s="9"/>
      <c r="G14" s="16"/>
      <c r="H14" s="9"/>
      <c r="I14" s="9"/>
      <c r="J14" s="9"/>
    </row>
    <row r="15" spans="1:10" ht="19.5" customHeight="1">
      <c r="A15" s="9"/>
      <c r="B15" s="14"/>
      <c r="C15" s="42" t="s">
        <v>27</v>
      </c>
      <c r="D15" s="15" t="s">
        <v>17</v>
      </c>
      <c r="E15" s="13"/>
      <c r="F15" s="9"/>
      <c r="G15" s="9"/>
      <c r="H15" s="9"/>
      <c r="I15" s="9"/>
      <c r="J15" s="9"/>
    </row>
    <row r="16" spans="1:10" ht="19.5" customHeight="1">
      <c r="A16" s="40">
        <v>13</v>
      </c>
      <c r="B16" s="8" t="s">
        <v>88</v>
      </c>
      <c r="C16" s="13"/>
      <c r="D16" s="9"/>
      <c r="E16" s="13"/>
      <c r="F16" s="9"/>
      <c r="G16" s="9"/>
      <c r="H16" s="9"/>
      <c r="I16" s="9"/>
      <c r="J16" s="9"/>
    </row>
    <row r="17" spans="1:10" ht="19.5" customHeight="1">
      <c r="A17" s="41"/>
      <c r="B17" s="42" t="s">
        <v>21</v>
      </c>
      <c r="C17" s="15" t="s">
        <v>17</v>
      </c>
      <c r="D17" s="9"/>
      <c r="E17" s="13"/>
      <c r="F17" s="9"/>
      <c r="G17" s="9"/>
      <c r="H17" s="9"/>
      <c r="I17" s="9"/>
      <c r="J17" s="9"/>
    </row>
    <row r="18" spans="1:10" ht="19.5" customHeight="1">
      <c r="A18" s="40">
        <v>4</v>
      </c>
      <c r="B18" s="12" t="s">
        <v>17</v>
      </c>
      <c r="C18" s="9"/>
      <c r="D18" s="9"/>
      <c r="E18" s="13"/>
      <c r="F18" s="9"/>
      <c r="G18" s="9"/>
      <c r="H18" s="9"/>
      <c r="I18" s="9"/>
      <c r="J18" s="9"/>
    </row>
    <row r="19" spans="1:10" ht="19.5" customHeight="1">
      <c r="A19" s="9"/>
      <c r="B19" s="14"/>
      <c r="C19" s="9"/>
      <c r="D19" s="9"/>
      <c r="E19" s="42" t="s">
        <v>84</v>
      </c>
      <c r="F19" s="10" t="s">
        <v>11</v>
      </c>
      <c r="G19" s="10"/>
      <c r="H19" s="10"/>
      <c r="I19" s="10"/>
      <c r="J19" s="9"/>
    </row>
    <row r="20" spans="1:10" ht="19.5" customHeight="1">
      <c r="A20" s="40">
        <v>3</v>
      </c>
      <c r="B20" s="8" t="s">
        <v>12</v>
      </c>
      <c r="C20" s="9"/>
      <c r="D20" s="9"/>
      <c r="E20" s="13"/>
      <c r="F20" s="17"/>
      <c r="G20" s="9"/>
      <c r="H20" s="9"/>
      <c r="I20" s="18" t="s">
        <v>0</v>
      </c>
      <c r="J20" s="9"/>
    </row>
    <row r="21" spans="1:10" ht="19.5" customHeight="1">
      <c r="A21" s="41"/>
      <c r="B21" s="42" t="s">
        <v>22</v>
      </c>
      <c r="C21" s="10" t="s">
        <v>12</v>
      </c>
      <c r="D21" s="9"/>
      <c r="E21" s="13"/>
      <c r="F21" s="17"/>
      <c r="G21" s="9"/>
      <c r="H21" s="9"/>
      <c r="I21" s="9"/>
      <c r="J21" s="9"/>
    </row>
    <row r="22" spans="1:10" ht="19.5" customHeight="1">
      <c r="A22" s="40">
        <v>14</v>
      </c>
      <c r="B22" s="12" t="s">
        <v>93</v>
      </c>
      <c r="C22" s="13"/>
      <c r="D22" s="9"/>
      <c r="E22" s="13"/>
      <c r="F22" s="17"/>
      <c r="G22" s="9"/>
      <c r="H22" s="9"/>
      <c r="I22" s="9"/>
      <c r="J22" s="9"/>
    </row>
    <row r="23" spans="1:10" ht="19.5" customHeight="1">
      <c r="A23" s="9"/>
      <c r="B23" s="14"/>
      <c r="C23" s="42" t="s">
        <v>28</v>
      </c>
      <c r="D23" s="10" t="s">
        <v>12</v>
      </c>
      <c r="E23" s="13"/>
      <c r="F23" s="17"/>
      <c r="G23" s="9"/>
      <c r="H23" s="9"/>
      <c r="I23" s="9"/>
      <c r="J23" s="9"/>
    </row>
    <row r="24" spans="1:10" ht="19.5" customHeight="1">
      <c r="A24" s="40">
        <v>11</v>
      </c>
      <c r="B24" s="8" t="s">
        <v>16</v>
      </c>
      <c r="C24" s="13"/>
      <c r="D24" s="13"/>
      <c r="E24" s="13"/>
      <c r="F24" s="17"/>
      <c r="G24" s="9"/>
      <c r="H24" s="9"/>
      <c r="I24" s="9"/>
      <c r="J24" s="9"/>
    </row>
    <row r="25" spans="1:10" ht="19.5" customHeight="1">
      <c r="A25" s="41"/>
      <c r="B25" s="42" t="s">
        <v>23</v>
      </c>
      <c r="C25" s="15" t="s">
        <v>16</v>
      </c>
      <c r="D25" s="13"/>
      <c r="E25" s="13"/>
      <c r="F25" s="17"/>
      <c r="G25" s="9"/>
      <c r="H25" s="9"/>
      <c r="I25" s="9"/>
      <c r="J25" s="9"/>
    </row>
    <row r="26" spans="1:10" ht="19.5" customHeight="1">
      <c r="A26" s="40">
        <v>6</v>
      </c>
      <c r="B26" s="12" t="s">
        <v>91</v>
      </c>
      <c r="C26" s="9"/>
      <c r="D26" s="13"/>
      <c r="E26" s="13"/>
      <c r="F26" s="17"/>
      <c r="G26" s="9"/>
      <c r="H26" s="9"/>
      <c r="I26" s="9"/>
      <c r="J26" s="9"/>
    </row>
    <row r="27" spans="1:10" ht="19.5" customHeight="1">
      <c r="A27" s="9"/>
      <c r="B27" s="14"/>
      <c r="C27" s="9"/>
      <c r="D27" s="42" t="s">
        <v>80</v>
      </c>
      <c r="E27" s="15" t="s">
        <v>13</v>
      </c>
      <c r="F27" s="17"/>
      <c r="G27" s="9"/>
      <c r="H27" s="9"/>
      <c r="I27" s="9"/>
      <c r="J27" s="9"/>
    </row>
    <row r="28" spans="1:10" ht="19.5" customHeight="1">
      <c r="A28" s="40">
        <v>7</v>
      </c>
      <c r="B28" s="8" t="s">
        <v>14</v>
      </c>
      <c r="C28" s="9"/>
      <c r="D28" s="13"/>
      <c r="E28" s="9"/>
      <c r="F28" s="17"/>
      <c r="G28" s="9"/>
      <c r="H28" s="9"/>
      <c r="I28" s="9"/>
      <c r="J28" s="9"/>
    </row>
    <row r="29" spans="1:10" ht="19.5" customHeight="1">
      <c r="A29" s="41"/>
      <c r="B29" s="42" t="s">
        <v>24</v>
      </c>
      <c r="C29" s="10" t="s">
        <v>14</v>
      </c>
      <c r="D29" s="13"/>
      <c r="E29" s="9"/>
      <c r="F29" s="17"/>
      <c r="G29" s="9"/>
      <c r="H29" s="9"/>
      <c r="I29" s="9"/>
      <c r="J29" s="9"/>
    </row>
    <row r="30" spans="1:10" ht="19.5" customHeight="1">
      <c r="A30" s="40">
        <v>10</v>
      </c>
      <c r="B30" s="12" t="s">
        <v>89</v>
      </c>
      <c r="C30" s="13"/>
      <c r="D30" s="13"/>
      <c r="E30" s="9"/>
      <c r="F30" s="10" t="s">
        <v>13</v>
      </c>
      <c r="G30" s="10"/>
      <c r="H30" s="10"/>
      <c r="I30" s="10"/>
      <c r="J30" s="9"/>
    </row>
    <row r="31" spans="1:10" ht="19.5" customHeight="1">
      <c r="A31" s="9"/>
      <c r="B31" s="14"/>
      <c r="C31" s="42" t="s">
        <v>29</v>
      </c>
      <c r="D31" s="15" t="s">
        <v>13</v>
      </c>
      <c r="E31" s="9"/>
      <c r="F31" s="17"/>
      <c r="G31" s="9"/>
      <c r="H31" s="9"/>
      <c r="I31" s="18" t="s">
        <v>1</v>
      </c>
      <c r="J31" s="9"/>
    </row>
    <row r="32" spans="1:10" ht="19.5" customHeight="1">
      <c r="A32" s="40">
        <v>15</v>
      </c>
      <c r="B32" s="8" t="s">
        <v>90</v>
      </c>
      <c r="C32" s="13"/>
      <c r="D32" s="9"/>
      <c r="E32" s="9"/>
      <c r="F32" s="17"/>
      <c r="G32" s="9"/>
      <c r="H32" s="9"/>
      <c r="I32" s="9"/>
      <c r="J32" s="9"/>
    </row>
    <row r="33" spans="1:10" ht="19.5" customHeight="1">
      <c r="A33" s="41"/>
      <c r="B33" s="42" t="s">
        <v>25</v>
      </c>
      <c r="C33" s="15" t="s">
        <v>13</v>
      </c>
      <c r="D33" s="9"/>
      <c r="E33" s="10" t="s">
        <v>17</v>
      </c>
      <c r="F33" s="10"/>
      <c r="G33" s="9"/>
      <c r="H33" s="9"/>
      <c r="I33" s="9"/>
      <c r="J33" s="9"/>
    </row>
    <row r="34" spans="1:10" ht="19.5" customHeight="1">
      <c r="A34" s="40">
        <v>2</v>
      </c>
      <c r="B34" s="12" t="s">
        <v>13</v>
      </c>
      <c r="C34" s="9"/>
      <c r="D34" s="9"/>
      <c r="E34" s="9"/>
      <c r="F34" s="42" t="s">
        <v>83</v>
      </c>
      <c r="G34" s="10" t="s">
        <v>12</v>
      </c>
      <c r="H34" s="10"/>
      <c r="I34" s="10"/>
      <c r="J34" s="9"/>
    </row>
    <row r="35" spans="1:10" ht="19.5" customHeight="1">
      <c r="A35" s="9"/>
      <c r="B35" s="9"/>
      <c r="C35" s="9"/>
      <c r="D35" s="9"/>
      <c r="E35" s="10" t="s">
        <v>12</v>
      </c>
      <c r="F35" s="15"/>
      <c r="G35" s="9"/>
      <c r="H35" s="9"/>
      <c r="I35" s="18" t="s">
        <v>2</v>
      </c>
      <c r="J35" s="9"/>
    </row>
    <row r="36" spans="1:10" ht="19.5" customHeight="1">
      <c r="A36" s="9"/>
      <c r="B36" s="9"/>
      <c r="C36" s="9"/>
      <c r="D36" s="9"/>
      <c r="E36" s="9"/>
      <c r="F36" s="9"/>
      <c r="G36" s="10" t="s">
        <v>17</v>
      </c>
      <c r="H36" s="10"/>
      <c r="I36" s="10"/>
      <c r="J36" s="9"/>
    </row>
    <row r="37" spans="1:10" ht="19.5" customHeight="1">
      <c r="A37" s="9"/>
      <c r="B37" s="9"/>
      <c r="C37" s="9"/>
      <c r="D37" s="19"/>
      <c r="E37" s="19"/>
      <c r="F37" s="19"/>
      <c r="G37" s="9"/>
      <c r="H37" s="9"/>
      <c r="I37" s="18" t="s">
        <v>3</v>
      </c>
      <c r="J37" s="9"/>
    </row>
    <row r="38" spans="4:6" ht="19.5" customHeight="1">
      <c r="D38" s="20"/>
      <c r="E38" s="20"/>
      <c r="F38" s="20"/>
    </row>
    <row r="39" spans="4:7" ht="19.5" customHeight="1">
      <c r="D39" s="20"/>
      <c r="E39" s="20"/>
      <c r="F39" s="20"/>
      <c r="G39" s="21"/>
    </row>
  </sheetData>
  <sheetProtection sheet="1" objects="1" scenarios="1"/>
  <mergeCells count="3">
    <mergeCell ref="A2:E2"/>
    <mergeCell ref="A1:F1"/>
    <mergeCell ref="A3:E3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39"/>
  <sheetViews>
    <sheetView view="pageBreakPreview" zoomScale="97" zoomScaleSheetLayoutView="97" workbookViewId="0" topLeftCell="A1">
      <selection activeCell="D80" sqref="D80"/>
    </sheetView>
  </sheetViews>
  <sheetFormatPr defaultColWidth="9.00390625" defaultRowHeight="19.5" customHeight="1"/>
  <cols>
    <col min="1" max="1" width="6.00390625" style="7" customWidth="1"/>
    <col min="2" max="2" width="21.875" style="7" customWidth="1"/>
    <col min="3" max="5" width="14.75390625" style="7" customWidth="1"/>
    <col min="6" max="6" width="7.875" style="7" customWidth="1"/>
    <col min="7" max="9" width="5.75390625" style="7" customWidth="1"/>
    <col min="10" max="10" width="5.375" style="7" customWidth="1"/>
    <col min="11" max="16384" width="9.125" style="7" customWidth="1"/>
  </cols>
  <sheetData>
    <row r="1" spans="1:8" ht="19.5" customHeight="1">
      <c r="A1" s="161" t="s">
        <v>30</v>
      </c>
      <c r="B1" s="161"/>
      <c r="C1" s="161"/>
      <c r="D1" s="161"/>
      <c r="E1" s="161"/>
      <c r="F1" s="161"/>
      <c r="G1" s="6"/>
      <c r="H1" s="6"/>
    </row>
    <row r="2" spans="1:8" ht="19.5" customHeight="1">
      <c r="A2" s="160" t="s">
        <v>4</v>
      </c>
      <c r="B2" s="160"/>
      <c r="C2" s="160"/>
      <c r="D2" s="160"/>
      <c r="E2" s="160"/>
      <c r="F2" s="49"/>
      <c r="G2" s="6"/>
      <c r="H2" s="6"/>
    </row>
    <row r="3" spans="1:6" ht="19.5" customHeight="1">
      <c r="A3" s="162">
        <v>42377</v>
      </c>
      <c r="B3" s="162"/>
      <c r="C3" s="162"/>
      <c r="D3" s="162"/>
      <c r="E3" s="162"/>
      <c r="F3" s="50"/>
    </row>
    <row r="4" spans="1:10" ht="19.5" customHeight="1">
      <c r="A4" s="40">
        <v>1</v>
      </c>
      <c r="B4" s="8" t="s">
        <v>97</v>
      </c>
      <c r="C4" s="9"/>
      <c r="D4" s="9"/>
      <c r="E4" s="9"/>
      <c r="F4" s="9"/>
      <c r="G4" s="9"/>
      <c r="H4" s="9"/>
      <c r="I4" s="9"/>
      <c r="J4" s="9"/>
    </row>
    <row r="5" spans="1:10" ht="19.5" customHeight="1">
      <c r="A5" s="41"/>
      <c r="B5" s="42" t="s">
        <v>31</v>
      </c>
      <c r="C5" s="10" t="s">
        <v>97</v>
      </c>
      <c r="D5" s="9"/>
      <c r="E5" s="11"/>
      <c r="F5" s="9"/>
      <c r="G5" s="9"/>
      <c r="H5" s="9"/>
      <c r="I5" s="9"/>
      <c r="J5" s="9"/>
    </row>
    <row r="6" spans="1:10" ht="19.5" customHeight="1">
      <c r="A6" s="40">
        <v>16</v>
      </c>
      <c r="B6" s="12" t="s">
        <v>106</v>
      </c>
      <c r="C6" s="13"/>
      <c r="D6" s="9"/>
      <c r="E6" s="9"/>
      <c r="F6" s="9"/>
      <c r="G6" s="9"/>
      <c r="H6" s="9"/>
      <c r="I6" s="9"/>
      <c r="J6" s="9"/>
    </row>
    <row r="7" spans="1:10" ht="19.5" customHeight="1">
      <c r="A7" s="9"/>
      <c r="B7" s="14"/>
      <c r="C7" s="42" t="s">
        <v>39</v>
      </c>
      <c r="D7" s="10" t="s">
        <v>97</v>
      </c>
      <c r="E7" s="9"/>
      <c r="F7" s="9"/>
      <c r="G7" s="9"/>
      <c r="H7" s="9"/>
      <c r="I7" s="9"/>
      <c r="J7" s="9"/>
    </row>
    <row r="8" spans="1:10" ht="19.5" customHeight="1">
      <c r="A8" s="40">
        <v>9</v>
      </c>
      <c r="B8" s="8" t="s">
        <v>107</v>
      </c>
      <c r="C8" s="13"/>
      <c r="D8" s="13"/>
      <c r="E8" s="9"/>
      <c r="F8" s="9"/>
      <c r="G8" s="9"/>
      <c r="H8" s="9"/>
      <c r="I8" s="9"/>
      <c r="J8" s="9"/>
    </row>
    <row r="9" spans="1:10" ht="19.5" customHeight="1">
      <c r="A9" s="41"/>
      <c r="B9" s="42" t="s">
        <v>32</v>
      </c>
      <c r="C9" s="15" t="s">
        <v>85</v>
      </c>
      <c r="D9" s="13"/>
      <c r="E9" s="9"/>
      <c r="F9" s="9"/>
      <c r="G9" s="9"/>
      <c r="H9" s="9"/>
      <c r="I9" s="9"/>
      <c r="J9" s="9"/>
    </row>
    <row r="10" spans="1:10" ht="19.5" customHeight="1">
      <c r="A10" s="40">
        <v>8</v>
      </c>
      <c r="B10" s="12" t="s">
        <v>85</v>
      </c>
      <c r="C10" s="9"/>
      <c r="D10" s="13"/>
      <c r="E10" s="9"/>
      <c r="F10" s="9"/>
      <c r="G10" s="16"/>
      <c r="H10" s="9"/>
      <c r="I10" s="9"/>
      <c r="J10" s="9"/>
    </row>
    <row r="11" spans="1:10" ht="19.5" customHeight="1">
      <c r="A11" s="9"/>
      <c r="B11" s="14"/>
      <c r="C11" s="9"/>
      <c r="D11" s="42" t="s">
        <v>77</v>
      </c>
      <c r="E11" s="10" t="s">
        <v>97</v>
      </c>
      <c r="F11" s="9"/>
      <c r="G11" s="16"/>
      <c r="H11" s="9"/>
      <c r="I11" s="9"/>
      <c r="J11" s="9"/>
    </row>
    <row r="12" spans="1:10" ht="19.5" customHeight="1">
      <c r="A12" s="40">
        <v>5</v>
      </c>
      <c r="B12" s="8" t="s">
        <v>95</v>
      </c>
      <c r="C12" s="9"/>
      <c r="D12" s="13"/>
      <c r="E12" s="13"/>
      <c r="F12" s="9"/>
      <c r="G12" s="16"/>
      <c r="H12" s="9"/>
      <c r="I12" s="9"/>
      <c r="J12" s="9"/>
    </row>
    <row r="13" spans="1:10" ht="19.5" customHeight="1">
      <c r="A13" s="41"/>
      <c r="B13" s="42" t="s">
        <v>33</v>
      </c>
      <c r="C13" s="10" t="s">
        <v>95</v>
      </c>
      <c r="D13" s="13"/>
      <c r="E13" s="13"/>
      <c r="F13" s="9"/>
      <c r="G13" s="16"/>
      <c r="H13" s="9"/>
      <c r="I13" s="9"/>
      <c r="J13" s="9"/>
    </row>
    <row r="14" spans="1:10" ht="19.5" customHeight="1">
      <c r="A14" s="40">
        <v>12</v>
      </c>
      <c r="B14" s="12" t="s">
        <v>100</v>
      </c>
      <c r="C14" s="13"/>
      <c r="D14" s="13"/>
      <c r="E14" s="13"/>
      <c r="F14" s="9"/>
      <c r="G14" s="16"/>
      <c r="H14" s="9"/>
      <c r="I14" s="9"/>
      <c r="J14" s="9"/>
    </row>
    <row r="15" spans="1:10" ht="19.5" customHeight="1">
      <c r="A15" s="9"/>
      <c r="B15" s="14"/>
      <c r="C15" s="42" t="s">
        <v>40</v>
      </c>
      <c r="D15" s="15" t="s">
        <v>105</v>
      </c>
      <c r="E15" s="13"/>
      <c r="F15" s="9"/>
      <c r="G15" s="9"/>
      <c r="H15" s="9"/>
      <c r="I15" s="9"/>
      <c r="J15" s="9"/>
    </row>
    <row r="16" spans="1:10" ht="19.5" customHeight="1">
      <c r="A16" s="40">
        <v>13</v>
      </c>
      <c r="B16" s="8" t="s">
        <v>102</v>
      </c>
      <c r="C16" s="13"/>
      <c r="D16" s="9"/>
      <c r="E16" s="13"/>
      <c r="F16" s="9"/>
      <c r="G16" s="9"/>
      <c r="H16" s="9"/>
      <c r="I16" s="9"/>
      <c r="J16" s="9"/>
    </row>
    <row r="17" spans="1:10" ht="19.5" customHeight="1">
      <c r="A17" s="41"/>
      <c r="B17" s="42" t="s">
        <v>34</v>
      </c>
      <c r="C17" s="15" t="s">
        <v>105</v>
      </c>
      <c r="D17" s="9"/>
      <c r="E17" s="13"/>
      <c r="F17" s="9"/>
      <c r="G17" s="9"/>
      <c r="H17" s="9"/>
      <c r="I17" s="9"/>
      <c r="J17" s="9"/>
    </row>
    <row r="18" spans="1:10" ht="19.5" customHeight="1">
      <c r="A18" s="40">
        <v>4</v>
      </c>
      <c r="B18" s="12" t="s">
        <v>105</v>
      </c>
      <c r="C18" s="9"/>
      <c r="D18" s="9"/>
      <c r="E18" s="13"/>
      <c r="F18" s="9"/>
      <c r="G18" s="9"/>
      <c r="H18" s="9"/>
      <c r="I18" s="9"/>
      <c r="J18" s="9"/>
    </row>
    <row r="19" spans="1:10" ht="19.5" customHeight="1">
      <c r="A19" s="9"/>
      <c r="B19" s="14"/>
      <c r="C19" s="9"/>
      <c r="D19" s="9"/>
      <c r="E19" s="42" t="s">
        <v>82</v>
      </c>
      <c r="F19" s="10" t="s">
        <v>97</v>
      </c>
      <c r="G19" s="10"/>
      <c r="H19" s="10"/>
      <c r="I19" s="10"/>
      <c r="J19" s="9"/>
    </row>
    <row r="20" spans="1:10" ht="19.5" customHeight="1">
      <c r="A20" s="40">
        <v>3</v>
      </c>
      <c r="B20" s="8" t="s">
        <v>10</v>
      </c>
      <c r="C20" s="9"/>
      <c r="D20" s="9"/>
      <c r="E20" s="13"/>
      <c r="F20" s="17"/>
      <c r="G20" s="9"/>
      <c r="H20" s="9"/>
      <c r="I20" s="18" t="s">
        <v>0</v>
      </c>
      <c r="J20" s="9"/>
    </row>
    <row r="21" spans="1:10" ht="19.5" customHeight="1">
      <c r="A21" s="41"/>
      <c r="B21" s="42" t="s">
        <v>35</v>
      </c>
      <c r="C21" s="10" t="s">
        <v>10</v>
      </c>
      <c r="D21" s="9"/>
      <c r="E21" s="13"/>
      <c r="F21" s="17"/>
      <c r="G21" s="9"/>
      <c r="H21" s="9"/>
      <c r="I21" s="9"/>
      <c r="J21" s="9"/>
    </row>
    <row r="22" spans="1:10" ht="19.5" customHeight="1">
      <c r="A22" s="40">
        <v>14</v>
      </c>
      <c r="B22" s="12" t="s">
        <v>101</v>
      </c>
      <c r="C22" s="13"/>
      <c r="D22" s="9"/>
      <c r="E22" s="13"/>
      <c r="F22" s="17"/>
      <c r="G22" s="9"/>
      <c r="H22" s="9"/>
      <c r="I22" s="9"/>
      <c r="J22" s="9"/>
    </row>
    <row r="23" spans="1:10" ht="19.5" customHeight="1">
      <c r="A23" s="9"/>
      <c r="B23" s="14"/>
      <c r="C23" s="42" t="s">
        <v>41</v>
      </c>
      <c r="D23" s="10" t="s">
        <v>10</v>
      </c>
      <c r="E23" s="13"/>
      <c r="F23" s="17"/>
      <c r="G23" s="9"/>
      <c r="H23" s="9"/>
      <c r="I23" s="9"/>
      <c r="J23" s="9"/>
    </row>
    <row r="24" spans="1:10" ht="19.5" customHeight="1">
      <c r="A24" s="40">
        <v>11</v>
      </c>
      <c r="B24" s="8" t="s">
        <v>92</v>
      </c>
      <c r="C24" s="13"/>
      <c r="D24" s="13"/>
      <c r="E24" s="13"/>
      <c r="F24" s="17"/>
      <c r="G24" s="9"/>
      <c r="H24" s="9"/>
      <c r="I24" s="9"/>
      <c r="J24" s="9"/>
    </row>
    <row r="25" spans="1:10" ht="19.5" customHeight="1">
      <c r="A25" s="41"/>
      <c r="B25" s="42" t="s">
        <v>36</v>
      </c>
      <c r="C25" s="15" t="s">
        <v>99</v>
      </c>
      <c r="D25" s="13"/>
      <c r="E25" s="13"/>
      <c r="F25" s="17"/>
      <c r="G25" s="9"/>
      <c r="H25" s="9"/>
      <c r="I25" s="9"/>
      <c r="J25" s="9"/>
    </row>
    <row r="26" spans="1:10" ht="19.5" customHeight="1">
      <c r="A26" s="40">
        <v>6</v>
      </c>
      <c r="B26" s="12" t="s">
        <v>99</v>
      </c>
      <c r="C26" s="9"/>
      <c r="D26" s="13"/>
      <c r="E26" s="13"/>
      <c r="F26" s="17"/>
      <c r="G26" s="9"/>
      <c r="H26" s="9"/>
      <c r="I26" s="9"/>
      <c r="J26" s="9"/>
    </row>
    <row r="27" spans="1:10" ht="19.5" customHeight="1">
      <c r="A27" s="9"/>
      <c r="B27" s="14"/>
      <c r="C27" s="9"/>
      <c r="D27" s="42" t="s">
        <v>78</v>
      </c>
      <c r="E27" s="15" t="s">
        <v>10</v>
      </c>
      <c r="F27" s="17"/>
      <c r="G27" s="9"/>
      <c r="H27" s="9"/>
      <c r="I27" s="9"/>
      <c r="J27" s="9"/>
    </row>
    <row r="28" spans="1:10" ht="19.5" customHeight="1">
      <c r="A28" s="40">
        <v>7</v>
      </c>
      <c r="B28" s="8" t="s">
        <v>104</v>
      </c>
      <c r="C28" s="9"/>
      <c r="D28" s="13"/>
      <c r="E28" s="9"/>
      <c r="F28" s="17"/>
      <c r="G28" s="9"/>
      <c r="H28" s="9"/>
      <c r="I28" s="9"/>
      <c r="J28" s="9"/>
    </row>
    <row r="29" spans="1:10" ht="19.5" customHeight="1">
      <c r="A29" s="41"/>
      <c r="B29" s="42" t="s">
        <v>37</v>
      </c>
      <c r="C29" s="10" t="s">
        <v>103</v>
      </c>
      <c r="D29" s="13"/>
      <c r="E29" s="9"/>
      <c r="F29" s="17"/>
      <c r="G29" s="9"/>
      <c r="H29" s="9"/>
      <c r="I29" s="9"/>
      <c r="J29" s="9"/>
    </row>
    <row r="30" spans="1:10" ht="19.5" customHeight="1">
      <c r="A30" s="40">
        <v>10</v>
      </c>
      <c r="B30" s="12" t="s">
        <v>103</v>
      </c>
      <c r="C30" s="13"/>
      <c r="D30" s="13"/>
      <c r="E30" s="9"/>
      <c r="F30" s="10" t="s">
        <v>10</v>
      </c>
      <c r="G30" s="10"/>
      <c r="H30" s="10"/>
      <c r="I30" s="10"/>
      <c r="J30" s="9"/>
    </row>
    <row r="31" spans="1:10" ht="19.5" customHeight="1">
      <c r="A31" s="9"/>
      <c r="B31" s="14"/>
      <c r="C31" s="42" t="s">
        <v>42</v>
      </c>
      <c r="D31" s="15" t="s">
        <v>98</v>
      </c>
      <c r="E31" s="9"/>
      <c r="F31" s="17"/>
      <c r="G31" s="9"/>
      <c r="H31" s="9"/>
      <c r="I31" s="18" t="s">
        <v>1</v>
      </c>
      <c r="J31" s="9"/>
    </row>
    <row r="32" spans="1:10" ht="19.5" customHeight="1">
      <c r="A32" s="40">
        <v>15</v>
      </c>
      <c r="B32" s="8" t="s">
        <v>108</v>
      </c>
      <c r="C32" s="13"/>
      <c r="D32" s="9"/>
      <c r="E32" s="9"/>
      <c r="F32" s="17"/>
      <c r="G32" s="9"/>
      <c r="H32" s="9"/>
      <c r="I32" s="9"/>
      <c r="J32" s="9"/>
    </row>
    <row r="33" spans="1:10" ht="19.5" customHeight="1">
      <c r="A33" s="41"/>
      <c r="B33" s="42" t="s">
        <v>38</v>
      </c>
      <c r="C33" s="15" t="s">
        <v>98</v>
      </c>
      <c r="D33" s="9"/>
      <c r="E33" s="10" t="s">
        <v>105</v>
      </c>
      <c r="F33" s="10"/>
      <c r="G33" s="9"/>
      <c r="H33" s="9"/>
      <c r="I33" s="9"/>
      <c r="J33" s="9"/>
    </row>
    <row r="34" spans="1:10" ht="19.5" customHeight="1">
      <c r="A34" s="40">
        <v>2</v>
      </c>
      <c r="B34" s="12" t="s">
        <v>98</v>
      </c>
      <c r="C34" s="9"/>
      <c r="D34" s="9"/>
      <c r="E34" s="9"/>
      <c r="F34" s="42" t="s">
        <v>81</v>
      </c>
      <c r="G34" s="10" t="s">
        <v>98</v>
      </c>
      <c r="H34" s="10"/>
      <c r="I34" s="10"/>
      <c r="J34" s="9"/>
    </row>
    <row r="35" spans="1:10" ht="19.5" customHeight="1">
      <c r="A35" s="9"/>
      <c r="B35" s="9"/>
      <c r="C35" s="9"/>
      <c r="D35" s="9"/>
      <c r="E35" s="10" t="s">
        <v>98</v>
      </c>
      <c r="F35" s="15"/>
      <c r="G35" s="9"/>
      <c r="H35" s="9"/>
      <c r="I35" s="18" t="s">
        <v>2</v>
      </c>
      <c r="J35" s="9"/>
    </row>
    <row r="36" spans="1:10" ht="19.5" customHeight="1">
      <c r="A36" s="9"/>
      <c r="B36" s="9"/>
      <c r="C36" s="9"/>
      <c r="D36" s="9"/>
      <c r="E36" s="9"/>
      <c r="F36" s="9"/>
      <c r="G36" s="10" t="s">
        <v>105</v>
      </c>
      <c r="H36" s="10"/>
      <c r="I36" s="10"/>
      <c r="J36" s="9"/>
    </row>
    <row r="37" spans="1:10" ht="19.5" customHeight="1">
      <c r="A37" s="9"/>
      <c r="B37" s="9"/>
      <c r="C37" s="9"/>
      <c r="D37" s="19"/>
      <c r="E37" s="19"/>
      <c r="F37" s="19"/>
      <c r="G37" s="9"/>
      <c r="H37" s="9"/>
      <c r="I37" s="18" t="s">
        <v>3</v>
      </c>
      <c r="J37" s="9"/>
    </row>
    <row r="38" spans="4:6" ht="19.5" customHeight="1">
      <c r="D38" s="20"/>
      <c r="E38" s="20"/>
      <c r="F38" s="20"/>
    </row>
    <row r="39" spans="4:7" ht="19.5" customHeight="1">
      <c r="D39" s="20"/>
      <c r="E39" s="20"/>
      <c r="F39" s="20"/>
      <c r="G39" s="21"/>
    </row>
  </sheetData>
  <sheetProtection sheet="1" objects="1" scenarios="1"/>
  <mergeCells count="3">
    <mergeCell ref="A2:E2"/>
    <mergeCell ref="A1:F1"/>
    <mergeCell ref="A3:E3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8"/>
  </sheetPr>
  <dimension ref="A1:H42"/>
  <sheetViews>
    <sheetView workbookViewId="0" topLeftCell="A1">
      <selection activeCell="D177" sqref="D177"/>
    </sheetView>
  </sheetViews>
  <sheetFormatPr defaultColWidth="9.00390625" defaultRowHeight="12" customHeight="1"/>
  <cols>
    <col min="1" max="1" width="5.75390625" style="2" customWidth="1"/>
    <col min="2" max="2" width="33.75390625" style="1" customWidth="1"/>
    <col min="3" max="3" width="6.75390625" style="3" customWidth="1"/>
    <col min="4" max="4" width="33.75390625" style="1" customWidth="1"/>
    <col min="5" max="5" width="6.75390625" style="4" customWidth="1"/>
    <col min="6" max="6" width="9.125" style="5" customWidth="1"/>
    <col min="7" max="16384" width="9.125" style="1" customWidth="1"/>
  </cols>
  <sheetData>
    <row r="1" spans="1:6" ht="12" customHeight="1">
      <c r="A1" s="163" t="s">
        <v>30</v>
      </c>
      <c r="B1" s="163"/>
      <c r="C1" s="163"/>
      <c r="D1" s="163"/>
      <c r="E1" s="163"/>
      <c r="F1" s="163"/>
    </row>
    <row r="2" spans="1:6" ht="12" customHeight="1">
      <c r="A2" s="164">
        <v>42377</v>
      </c>
      <c r="B2" s="164"/>
      <c r="C2" s="164"/>
      <c r="D2" s="164"/>
      <c r="E2" s="164"/>
      <c r="F2" s="164"/>
    </row>
    <row r="3" spans="1:6" ht="12" customHeight="1">
      <c r="A3" s="163"/>
      <c r="B3" s="163"/>
      <c r="C3" s="163"/>
      <c r="D3" s="163"/>
      <c r="E3" s="163"/>
      <c r="F3" s="163"/>
    </row>
    <row r="4" spans="1:6" ht="12" customHeight="1">
      <c r="A4" s="2" t="s">
        <v>6</v>
      </c>
      <c r="B4" s="2"/>
      <c r="C4" s="2"/>
      <c r="D4" s="2"/>
      <c r="E4" s="2"/>
      <c r="F4" s="2"/>
    </row>
    <row r="5" spans="1:8" ht="12.75" customHeight="1">
      <c r="A5" s="54">
        <v>1</v>
      </c>
      <c r="B5" s="53" t="s">
        <v>97</v>
      </c>
      <c r="C5" s="52">
        <v>791</v>
      </c>
      <c r="D5" s="38" t="s">
        <v>105</v>
      </c>
      <c r="E5" s="55">
        <v>762</v>
      </c>
      <c r="F5" s="56">
        <f aca="true" t="shared" si="0" ref="F5:F12">C5+E5</f>
        <v>1553</v>
      </c>
      <c r="H5" s="1" t="str">
        <f aca="true" t="shared" si="1" ref="H5:H12">CONCATENATE(B5," - ",D5)</f>
        <v>Ратникова Наталья - Кочарян Лилит</v>
      </c>
    </row>
    <row r="6" spans="1:8" ht="12.75" customHeight="1">
      <c r="A6" s="54">
        <v>2</v>
      </c>
      <c r="B6" s="53" t="s">
        <v>85</v>
      </c>
      <c r="C6" s="52">
        <v>741</v>
      </c>
      <c r="D6" s="38" t="s">
        <v>98</v>
      </c>
      <c r="E6" s="55">
        <v>783</v>
      </c>
      <c r="F6" s="56">
        <f t="shared" si="0"/>
        <v>1524</v>
      </c>
      <c r="H6" s="1" t="str">
        <f t="shared" si="1"/>
        <v>Лончакова Юлия - Запольских Алена</v>
      </c>
    </row>
    <row r="7" spans="1:8" ht="12.75" customHeight="1">
      <c r="A7" s="54">
        <v>3</v>
      </c>
      <c r="B7" s="53" t="s">
        <v>10</v>
      </c>
      <c r="C7" s="52">
        <v>754</v>
      </c>
      <c r="D7" s="38" t="s">
        <v>99</v>
      </c>
      <c r="E7" s="55">
        <v>639</v>
      </c>
      <c r="F7" s="56">
        <f t="shared" si="0"/>
        <v>1393</v>
      </c>
      <c r="H7" s="1" t="str">
        <f t="shared" si="1"/>
        <v>Сайфуллина Азалия - Шарафиева Ксения</v>
      </c>
    </row>
    <row r="8" spans="1:8" ht="12.75" customHeight="1">
      <c r="A8" s="54">
        <v>4</v>
      </c>
      <c r="B8" s="53" t="s">
        <v>101</v>
      </c>
      <c r="C8" s="52">
        <v>526</v>
      </c>
      <c r="D8" s="38" t="s">
        <v>95</v>
      </c>
      <c r="E8" s="55">
        <v>668</v>
      </c>
      <c r="F8" s="56">
        <f t="shared" si="0"/>
        <v>1194</v>
      </c>
      <c r="H8" s="1" t="str">
        <f t="shared" si="1"/>
        <v>Гилязова Альбина - Абдулганеева Анастасия</v>
      </c>
    </row>
    <row r="9" spans="1:8" ht="12.75" customHeight="1">
      <c r="A9" s="54">
        <v>5</v>
      </c>
      <c r="B9" s="53" t="s">
        <v>104</v>
      </c>
      <c r="C9" s="52">
        <v>650</v>
      </c>
      <c r="D9" s="38" t="s">
        <v>100</v>
      </c>
      <c r="E9" s="55">
        <v>501</v>
      </c>
      <c r="F9" s="56">
        <f t="shared" si="0"/>
        <v>1151</v>
      </c>
      <c r="H9" s="1" t="str">
        <f t="shared" si="1"/>
        <v>Гилемханова Дина - Клементьева Елена</v>
      </c>
    </row>
    <row r="10" spans="1:8" ht="12.75" customHeight="1">
      <c r="A10" s="54">
        <v>6</v>
      </c>
      <c r="B10" s="53" t="s">
        <v>92</v>
      </c>
      <c r="C10" s="52">
        <v>452</v>
      </c>
      <c r="D10" s="38" t="s">
        <v>102</v>
      </c>
      <c r="E10" s="55">
        <v>572</v>
      </c>
      <c r="F10" s="56">
        <f t="shared" si="0"/>
        <v>1024</v>
      </c>
      <c r="H10" s="1" t="str">
        <f t="shared" si="1"/>
        <v>Валиуллина Лиана - Молодцова Ксения</v>
      </c>
    </row>
    <row r="11" spans="1:8" ht="12.75" customHeight="1">
      <c r="A11" s="54">
        <v>7</v>
      </c>
      <c r="B11" s="53" t="s">
        <v>103</v>
      </c>
      <c r="C11" s="52">
        <v>478</v>
      </c>
      <c r="D11" s="38" t="s">
        <v>106</v>
      </c>
      <c r="E11" s="55">
        <v>430</v>
      </c>
      <c r="F11" s="56">
        <f t="shared" si="0"/>
        <v>908</v>
      </c>
      <c r="H11" s="1" t="str">
        <f t="shared" si="1"/>
        <v>Колганова Валерия - Арсланова Ильвина</v>
      </c>
    </row>
    <row r="12" spans="1:8" ht="12.75" customHeight="1">
      <c r="A12" s="54">
        <v>8</v>
      </c>
      <c r="B12" s="53" t="s">
        <v>107</v>
      </c>
      <c r="C12" s="52">
        <v>485</v>
      </c>
      <c r="D12" s="38" t="s">
        <v>108</v>
      </c>
      <c r="E12" s="55">
        <v>410</v>
      </c>
      <c r="F12" s="56">
        <f t="shared" si="0"/>
        <v>895</v>
      </c>
      <c r="H12" s="1" t="str">
        <f t="shared" si="1"/>
        <v>Могилевская Инесса - Липатова Ксения</v>
      </c>
    </row>
    <row r="15" ht="12" customHeight="1">
      <c r="A15" s="37" t="s">
        <v>7</v>
      </c>
    </row>
    <row r="16" spans="1:8" ht="12.75" customHeight="1">
      <c r="A16" s="60">
        <v>1</v>
      </c>
      <c r="B16" s="58" t="s">
        <v>13</v>
      </c>
      <c r="C16" s="59">
        <v>788</v>
      </c>
      <c r="D16" s="39" t="s">
        <v>14</v>
      </c>
      <c r="E16" s="57">
        <v>724</v>
      </c>
      <c r="F16" s="56">
        <f aca="true" t="shared" si="2" ref="F16:F23">C16+E16</f>
        <v>1512</v>
      </c>
      <c r="H16" s="1" t="str">
        <f aca="true" t="shared" si="3" ref="H16:H23">CONCATENATE(B16," - ",D16)</f>
        <v>Семенов Константин - Байрамалов Леонид</v>
      </c>
    </row>
    <row r="17" spans="1:8" ht="12.75" customHeight="1">
      <c r="A17" s="60">
        <v>2</v>
      </c>
      <c r="B17" s="58" t="s">
        <v>12</v>
      </c>
      <c r="C17" s="59">
        <v>785</v>
      </c>
      <c r="D17" s="39" t="s">
        <v>86</v>
      </c>
      <c r="E17" s="57">
        <v>723</v>
      </c>
      <c r="F17" s="56">
        <f t="shared" si="2"/>
        <v>1508</v>
      </c>
      <c r="H17" s="1" t="str">
        <f t="shared" si="3"/>
        <v>Аббасов Рустамхон - Зарецкий Максим</v>
      </c>
    </row>
    <row r="18" spans="1:8" ht="12.75" customHeight="1">
      <c r="A18" s="60">
        <v>3</v>
      </c>
      <c r="B18" s="58" t="s">
        <v>91</v>
      </c>
      <c r="C18" s="59">
        <v>757</v>
      </c>
      <c r="D18" s="39" t="s">
        <v>15</v>
      </c>
      <c r="E18" s="57">
        <v>746</v>
      </c>
      <c r="F18" s="56">
        <f t="shared" si="2"/>
        <v>1503</v>
      </c>
      <c r="H18" s="1" t="str">
        <f t="shared" si="3"/>
        <v>Исмайлов Азат - Сазонов Николай</v>
      </c>
    </row>
    <row r="19" spans="1:8" ht="12.75" customHeight="1">
      <c r="A19" s="60">
        <v>4</v>
      </c>
      <c r="B19" s="58" t="s">
        <v>17</v>
      </c>
      <c r="C19" s="59">
        <v>779</v>
      </c>
      <c r="D19" s="39" t="s">
        <v>16</v>
      </c>
      <c r="E19" s="57">
        <v>678</v>
      </c>
      <c r="F19" s="56">
        <f t="shared" si="2"/>
        <v>1457</v>
      </c>
      <c r="H19" s="1" t="str">
        <f t="shared" si="3"/>
        <v>Горбунов Вячеслав - Маркелов Николай</v>
      </c>
    </row>
    <row r="20" spans="1:8" ht="12.75" customHeight="1">
      <c r="A20" s="60">
        <v>5</v>
      </c>
      <c r="B20" s="58" t="s">
        <v>87</v>
      </c>
      <c r="C20" s="59">
        <v>689</v>
      </c>
      <c r="D20" s="39" t="s">
        <v>93</v>
      </c>
      <c r="E20" s="57">
        <v>671</v>
      </c>
      <c r="F20" s="56">
        <f t="shared" si="2"/>
        <v>1360</v>
      </c>
      <c r="H20" s="1" t="str">
        <f t="shared" si="3"/>
        <v>Валеев Рустам - Шакиров Ильяс</v>
      </c>
    </row>
    <row r="21" spans="1:8" ht="12.75" customHeight="1">
      <c r="A21" s="60">
        <v>6</v>
      </c>
      <c r="B21" s="58" t="s">
        <v>89</v>
      </c>
      <c r="C21" s="59">
        <v>709</v>
      </c>
      <c r="D21" s="39" t="s">
        <v>90</v>
      </c>
      <c r="E21" s="57">
        <v>650</v>
      </c>
      <c r="F21" s="56">
        <f t="shared" si="2"/>
        <v>1359</v>
      </c>
      <c r="H21" s="1" t="str">
        <f t="shared" si="3"/>
        <v>Мазурин Александр - Исмайлов Азамат</v>
      </c>
    </row>
    <row r="22" spans="1:8" ht="12.75" customHeight="1">
      <c r="A22" s="60">
        <v>7</v>
      </c>
      <c r="B22" s="58" t="s">
        <v>11</v>
      </c>
      <c r="C22" s="59">
        <v>851</v>
      </c>
      <c r="D22" s="39" t="s">
        <v>88</v>
      </c>
      <c r="E22" s="57">
        <v>501</v>
      </c>
      <c r="F22" s="56">
        <f t="shared" si="2"/>
        <v>1352</v>
      </c>
      <c r="H22" s="1" t="str">
        <f t="shared" si="3"/>
        <v>Аристов Александр - Гайсин Эдуард</v>
      </c>
    </row>
    <row r="23" spans="1:8" ht="12.75" customHeight="1">
      <c r="A23" s="60">
        <v>8</v>
      </c>
      <c r="B23" s="58" t="s">
        <v>94</v>
      </c>
      <c r="C23" s="59">
        <v>625</v>
      </c>
      <c r="D23" s="39" t="s">
        <v>96</v>
      </c>
      <c r="E23" s="57">
        <v>704</v>
      </c>
      <c r="F23" s="56">
        <f t="shared" si="2"/>
        <v>1329</v>
      </c>
      <c r="H23" s="1" t="str">
        <f t="shared" si="3"/>
        <v>Ахмеров Ринат - Коврижников Максим</v>
      </c>
    </row>
    <row r="26" ht="12" customHeight="1">
      <c r="A26" s="61" t="s">
        <v>43</v>
      </c>
    </row>
    <row r="27" spans="1:8" ht="12.75" customHeight="1">
      <c r="A27" s="62">
        <v>1</v>
      </c>
      <c r="B27" s="58" t="s">
        <v>11</v>
      </c>
      <c r="C27" s="59">
        <v>851</v>
      </c>
      <c r="D27" s="38" t="s">
        <v>105</v>
      </c>
      <c r="E27" s="55">
        <v>762</v>
      </c>
      <c r="F27" s="56">
        <f aca="true" t="shared" si="4" ref="F27:F42">C27+E27</f>
        <v>1613</v>
      </c>
      <c r="H27" s="1" t="str">
        <f aca="true" t="shared" si="5" ref="H27:H42">CONCATENATE(B27," - ",D27)</f>
        <v>Аристов Александр - Кочарян Лилит</v>
      </c>
    </row>
    <row r="28" spans="1:8" ht="12.75" customHeight="1">
      <c r="A28" s="62">
        <v>2</v>
      </c>
      <c r="B28" s="58" t="s">
        <v>13</v>
      </c>
      <c r="C28" s="59">
        <v>788</v>
      </c>
      <c r="D28" s="38" t="s">
        <v>97</v>
      </c>
      <c r="E28" s="55">
        <v>791</v>
      </c>
      <c r="F28" s="56">
        <f t="shared" si="4"/>
        <v>1579</v>
      </c>
      <c r="H28" s="1" t="str">
        <f t="shared" si="5"/>
        <v>Семенов Константин - Ратникова Наталья</v>
      </c>
    </row>
    <row r="29" spans="1:8" ht="12.75" customHeight="1">
      <c r="A29" s="62">
        <v>3</v>
      </c>
      <c r="B29" s="58" t="s">
        <v>17</v>
      </c>
      <c r="C29" s="59">
        <v>779</v>
      </c>
      <c r="D29" s="38" t="s">
        <v>98</v>
      </c>
      <c r="E29" s="55">
        <v>783</v>
      </c>
      <c r="F29" s="56">
        <f t="shared" si="4"/>
        <v>1562</v>
      </c>
      <c r="H29" s="1" t="str">
        <f t="shared" si="5"/>
        <v>Горбунов Вячеслав - Запольских Алена</v>
      </c>
    </row>
    <row r="30" spans="1:8" ht="12.75" customHeight="1">
      <c r="A30" s="62">
        <v>4</v>
      </c>
      <c r="B30" s="58" t="s">
        <v>12</v>
      </c>
      <c r="C30" s="59">
        <v>785</v>
      </c>
      <c r="D30" s="38" t="s">
        <v>85</v>
      </c>
      <c r="E30" s="55">
        <v>741</v>
      </c>
      <c r="F30" s="56">
        <f t="shared" si="4"/>
        <v>1526</v>
      </c>
      <c r="H30" s="1" t="str">
        <f t="shared" si="5"/>
        <v>Аббасов Рустамхон - Лончакова Юлия</v>
      </c>
    </row>
    <row r="31" spans="1:8" ht="12.75" customHeight="1">
      <c r="A31" s="62">
        <v>5</v>
      </c>
      <c r="B31" s="58" t="s">
        <v>14</v>
      </c>
      <c r="C31" s="59">
        <v>724</v>
      </c>
      <c r="D31" s="38" t="s">
        <v>10</v>
      </c>
      <c r="E31" s="55">
        <v>754</v>
      </c>
      <c r="F31" s="56">
        <f t="shared" si="4"/>
        <v>1478</v>
      </c>
      <c r="H31" s="1" t="str">
        <f t="shared" si="5"/>
        <v>Байрамалов Леонид - Сайфуллина Азалия</v>
      </c>
    </row>
    <row r="32" spans="1:8" ht="12.75" customHeight="1">
      <c r="A32" s="62">
        <v>6</v>
      </c>
      <c r="B32" s="58" t="s">
        <v>96</v>
      </c>
      <c r="C32" s="59">
        <v>704</v>
      </c>
      <c r="D32" s="38" t="s">
        <v>99</v>
      </c>
      <c r="E32" s="55">
        <v>639</v>
      </c>
      <c r="F32" s="56">
        <f t="shared" si="4"/>
        <v>1343</v>
      </c>
      <c r="H32" s="1" t="str">
        <f t="shared" si="5"/>
        <v>Коврижников Максим - Шарафиева Ксения</v>
      </c>
    </row>
    <row r="33" spans="1:8" ht="12.75" customHeight="1">
      <c r="A33" s="62">
        <v>7</v>
      </c>
      <c r="B33" s="58" t="s">
        <v>93</v>
      </c>
      <c r="C33" s="59">
        <v>671</v>
      </c>
      <c r="D33" s="38" t="s">
        <v>104</v>
      </c>
      <c r="E33" s="55">
        <v>650</v>
      </c>
      <c r="F33" s="56">
        <f t="shared" si="4"/>
        <v>1321</v>
      </c>
      <c r="H33" s="1" t="str">
        <f t="shared" si="5"/>
        <v>Шакиров Ильяс - Гилемханова Дина</v>
      </c>
    </row>
    <row r="34" spans="1:8" ht="12.75" customHeight="1">
      <c r="A34" s="62">
        <v>8</v>
      </c>
      <c r="B34" s="58" t="s">
        <v>86</v>
      </c>
      <c r="C34" s="59">
        <v>723</v>
      </c>
      <c r="D34" s="38" t="s">
        <v>102</v>
      </c>
      <c r="E34" s="55">
        <v>572</v>
      </c>
      <c r="F34" s="56">
        <f t="shared" si="4"/>
        <v>1295</v>
      </c>
      <c r="H34" s="1" t="str">
        <f t="shared" si="5"/>
        <v>Зарецкий Максим - Молодцова Ксения</v>
      </c>
    </row>
    <row r="35" spans="1:8" ht="12.75" customHeight="1">
      <c r="A35" s="62">
        <v>9</v>
      </c>
      <c r="B35" s="58" t="s">
        <v>94</v>
      </c>
      <c r="C35" s="59">
        <v>625</v>
      </c>
      <c r="D35" s="38" t="s">
        <v>95</v>
      </c>
      <c r="E35" s="55">
        <v>668</v>
      </c>
      <c r="F35" s="56">
        <f t="shared" si="4"/>
        <v>1293</v>
      </c>
      <c r="H35" s="1" t="str">
        <f t="shared" si="5"/>
        <v>Ахмеров Ринат - Абдулганеева Анастасия</v>
      </c>
    </row>
    <row r="36" spans="1:8" ht="12.75" customHeight="1">
      <c r="A36" s="62">
        <v>10</v>
      </c>
      <c r="B36" s="58" t="s">
        <v>91</v>
      </c>
      <c r="C36" s="59">
        <v>757</v>
      </c>
      <c r="D36" s="38" t="s">
        <v>101</v>
      </c>
      <c r="E36" s="55">
        <v>526</v>
      </c>
      <c r="F36" s="56">
        <f t="shared" si="4"/>
        <v>1283</v>
      </c>
      <c r="H36" s="1" t="str">
        <f t="shared" si="5"/>
        <v>Исмайлов Азат - Гилязова Альбина</v>
      </c>
    </row>
    <row r="37" spans="1:8" ht="12.75" customHeight="1">
      <c r="A37" s="62">
        <v>11</v>
      </c>
      <c r="B37" s="58" t="s">
        <v>15</v>
      </c>
      <c r="C37" s="59">
        <v>746</v>
      </c>
      <c r="D37" s="38" t="s">
        <v>107</v>
      </c>
      <c r="E37" s="55">
        <v>485</v>
      </c>
      <c r="F37" s="56">
        <f t="shared" si="4"/>
        <v>1231</v>
      </c>
      <c r="H37" s="1" t="str">
        <f t="shared" si="5"/>
        <v>Сазонов Николай - Могилевская Инесса</v>
      </c>
    </row>
    <row r="38" spans="1:8" ht="12.75" customHeight="1">
      <c r="A38" s="62">
        <v>12</v>
      </c>
      <c r="B38" s="58" t="s">
        <v>16</v>
      </c>
      <c r="C38" s="59">
        <v>678</v>
      </c>
      <c r="D38" s="38" t="s">
        <v>100</v>
      </c>
      <c r="E38" s="55">
        <v>501</v>
      </c>
      <c r="F38" s="56">
        <f t="shared" si="4"/>
        <v>1179</v>
      </c>
      <c r="H38" s="1" t="str">
        <f t="shared" si="5"/>
        <v>Маркелов Николай - Клементьева Елена</v>
      </c>
    </row>
    <row r="39" spans="1:8" ht="12.75" customHeight="1">
      <c r="A39" s="62">
        <v>13</v>
      </c>
      <c r="B39" s="58" t="s">
        <v>87</v>
      </c>
      <c r="C39" s="59">
        <v>689</v>
      </c>
      <c r="D39" s="38" t="s">
        <v>103</v>
      </c>
      <c r="E39" s="55">
        <v>478</v>
      </c>
      <c r="F39" s="56">
        <f t="shared" si="4"/>
        <v>1167</v>
      </c>
      <c r="H39" s="1" t="str">
        <f t="shared" si="5"/>
        <v>Валеев Рустам - Колганова Валерия</v>
      </c>
    </row>
    <row r="40" spans="1:8" ht="12.75" customHeight="1">
      <c r="A40" s="62">
        <v>14</v>
      </c>
      <c r="B40" s="58" t="s">
        <v>89</v>
      </c>
      <c r="C40" s="59">
        <v>709</v>
      </c>
      <c r="D40" s="38" t="s">
        <v>92</v>
      </c>
      <c r="E40" s="55">
        <v>452</v>
      </c>
      <c r="F40" s="56">
        <f t="shared" si="4"/>
        <v>1161</v>
      </c>
      <c r="H40" s="1" t="str">
        <f t="shared" si="5"/>
        <v>Мазурин Александр - Валиуллина Лиана</v>
      </c>
    </row>
    <row r="41" spans="1:8" ht="12.75" customHeight="1">
      <c r="A41" s="62">
        <v>15</v>
      </c>
      <c r="B41" s="58" t="s">
        <v>90</v>
      </c>
      <c r="C41" s="59">
        <v>650</v>
      </c>
      <c r="D41" s="38" t="s">
        <v>106</v>
      </c>
      <c r="E41" s="55">
        <v>430</v>
      </c>
      <c r="F41" s="56">
        <f t="shared" si="4"/>
        <v>1080</v>
      </c>
      <c r="H41" s="1" t="str">
        <f t="shared" si="5"/>
        <v>Исмайлов Азамат - Арсланова Ильвина</v>
      </c>
    </row>
    <row r="42" spans="1:8" ht="12.75" customHeight="1">
      <c r="A42" s="62">
        <v>16</v>
      </c>
      <c r="B42" s="58" t="s">
        <v>88</v>
      </c>
      <c r="C42" s="59">
        <v>501</v>
      </c>
      <c r="D42" s="38" t="s">
        <v>108</v>
      </c>
      <c r="E42" s="55">
        <v>410</v>
      </c>
      <c r="F42" s="56">
        <f t="shared" si="4"/>
        <v>911</v>
      </c>
      <c r="H42" s="1" t="str">
        <f t="shared" si="5"/>
        <v>Гайсин Эдуард - Липатова Ксения</v>
      </c>
    </row>
  </sheetData>
  <sheetProtection sheet="1" objects="1" scenarios="1"/>
  <mergeCells count="3">
    <mergeCell ref="A1:F1"/>
    <mergeCell ref="A2:F2"/>
    <mergeCell ref="A3:F3"/>
  </mergeCells>
  <printOptions/>
  <pageMargins left="0" right="0" top="0" bottom="0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M56"/>
  <sheetViews>
    <sheetView view="pageBreakPreview" zoomScaleSheetLayoutView="100" workbookViewId="0" topLeftCell="A1">
      <selection activeCell="C382" sqref="C382"/>
    </sheetView>
  </sheetViews>
  <sheetFormatPr defaultColWidth="9.00390625" defaultRowHeight="19.5" customHeight="1"/>
  <cols>
    <col min="1" max="1" width="4.75390625" style="22" customWidth="1"/>
    <col min="2" max="4" width="23.75390625" style="22" customWidth="1"/>
    <col min="5" max="13" width="3.75390625" style="22" customWidth="1"/>
    <col min="14" max="16384" width="2.75390625" style="22" customWidth="1"/>
  </cols>
  <sheetData>
    <row r="1" spans="1:10" ht="19.5" customHeight="1">
      <c r="A1" s="161" t="s">
        <v>30</v>
      </c>
      <c r="B1" s="161"/>
      <c r="C1" s="161"/>
      <c r="D1" s="161"/>
      <c r="E1" s="161"/>
      <c r="F1" s="161"/>
      <c r="G1" s="6"/>
      <c r="H1" s="6"/>
      <c r="I1" s="7"/>
      <c r="J1" s="7"/>
    </row>
    <row r="2" spans="1:10" ht="19.5" customHeight="1">
      <c r="A2" s="166">
        <v>42377</v>
      </c>
      <c r="B2" s="166"/>
      <c r="C2" s="166"/>
      <c r="D2" s="166"/>
      <c r="E2" s="166"/>
      <c r="F2" s="49"/>
      <c r="G2" s="6"/>
      <c r="H2" s="6"/>
      <c r="I2" s="7"/>
      <c r="J2" s="7"/>
    </row>
    <row r="3" spans="1:10" ht="19.5" customHeight="1">
      <c r="A3" s="51"/>
      <c r="B3" s="51"/>
      <c r="C3" s="51"/>
      <c r="D3" s="51"/>
      <c r="E3" s="51"/>
      <c r="F3" s="49"/>
      <c r="G3" s="6"/>
      <c r="H3" s="6"/>
      <c r="I3" s="7"/>
      <c r="J3" s="7"/>
    </row>
    <row r="4" spans="1:10" ht="19.5" customHeight="1">
      <c r="A4" s="165" t="s">
        <v>8</v>
      </c>
      <c r="B4" s="165"/>
      <c r="C4" s="165"/>
      <c r="D4" s="165"/>
      <c r="E4" s="165"/>
      <c r="F4" s="50"/>
      <c r="G4" s="6"/>
      <c r="H4" s="6"/>
      <c r="I4" s="7"/>
      <c r="J4" s="7"/>
    </row>
    <row r="5" spans="1:10" ht="19.5" customHeight="1">
      <c r="A5" s="36"/>
      <c r="B5" s="36"/>
      <c r="C5" s="36"/>
      <c r="D5" s="36"/>
      <c r="E5" s="36"/>
      <c r="F5" s="6"/>
      <c r="G5" s="6"/>
      <c r="H5" s="6"/>
      <c r="I5" s="7"/>
      <c r="J5" s="7"/>
    </row>
    <row r="6" spans="1:12" s="25" customFormat="1" ht="19.5" customHeight="1">
      <c r="A6" s="43">
        <v>1</v>
      </c>
      <c r="B6" s="24" t="str">
        <f>СпПары!H5</f>
        <v>Ратникова Наталья - Кочарян Лилит</v>
      </c>
      <c r="C6" s="23"/>
      <c r="D6" s="23"/>
      <c r="E6" s="23"/>
      <c r="F6" s="23"/>
      <c r="G6" s="23"/>
      <c r="H6" s="23"/>
      <c r="I6" s="23"/>
      <c r="J6" s="23"/>
      <c r="K6" s="44"/>
      <c r="L6" s="44"/>
    </row>
    <row r="7" spans="1:12" s="25" customFormat="1" ht="19.5" customHeight="1">
      <c r="A7" s="43"/>
      <c r="B7" s="45" t="s">
        <v>45</v>
      </c>
      <c r="C7" s="24" t="s">
        <v>157</v>
      </c>
      <c r="D7" s="23"/>
      <c r="E7" s="23"/>
      <c r="F7" s="23"/>
      <c r="G7" s="23"/>
      <c r="H7" s="23"/>
      <c r="I7" s="23"/>
      <c r="J7" s="23"/>
      <c r="K7" s="44"/>
      <c r="L7" s="44"/>
    </row>
    <row r="8" spans="1:12" s="25" customFormat="1" ht="19.5" customHeight="1">
      <c r="A8" s="43">
        <v>8</v>
      </c>
      <c r="B8" s="27" t="str">
        <f>СпПары!H12</f>
        <v>Могилевская Инесса - Липатова Ксения</v>
      </c>
      <c r="C8" s="26"/>
      <c r="D8" s="23"/>
      <c r="E8" s="23"/>
      <c r="F8" s="23"/>
      <c r="G8" s="23"/>
      <c r="H8" s="23"/>
      <c r="I8" s="23"/>
      <c r="J8" s="23"/>
      <c r="K8" s="44"/>
      <c r="L8" s="44"/>
    </row>
    <row r="9" spans="1:12" s="25" customFormat="1" ht="19.5" customHeight="1">
      <c r="A9" s="43"/>
      <c r="B9" s="23"/>
      <c r="C9" s="45" t="s">
        <v>69</v>
      </c>
      <c r="D9" s="24" t="s">
        <v>157</v>
      </c>
      <c r="E9" s="23"/>
      <c r="F9" s="23"/>
      <c r="G9" s="23"/>
      <c r="H9" s="23"/>
      <c r="I9" s="23"/>
      <c r="J9" s="23"/>
      <c r="K9" s="44"/>
      <c r="L9" s="44"/>
    </row>
    <row r="10" spans="1:12" s="25" customFormat="1" ht="19.5" customHeight="1">
      <c r="A10" s="43">
        <v>5</v>
      </c>
      <c r="B10" s="24" t="str">
        <f>СпПары!H9</f>
        <v>Гилемханова Дина - Клементьева Елена</v>
      </c>
      <c r="C10" s="26"/>
      <c r="D10" s="26"/>
      <c r="E10" s="23"/>
      <c r="F10" s="23"/>
      <c r="G10" s="23"/>
      <c r="H10" s="23"/>
      <c r="I10" s="23"/>
      <c r="J10" s="23"/>
      <c r="K10" s="44"/>
      <c r="L10" s="44"/>
    </row>
    <row r="11" spans="1:12" s="25" customFormat="1" ht="19.5" customHeight="1">
      <c r="A11" s="43"/>
      <c r="B11" s="45" t="s">
        <v>46</v>
      </c>
      <c r="C11" s="27" t="s">
        <v>158</v>
      </c>
      <c r="D11" s="26"/>
      <c r="E11" s="23"/>
      <c r="F11" s="23"/>
      <c r="G11" s="23"/>
      <c r="H11" s="23"/>
      <c r="I11" s="23"/>
      <c r="J11" s="23"/>
      <c r="K11" s="44"/>
      <c r="L11" s="44"/>
    </row>
    <row r="12" spans="1:12" s="25" customFormat="1" ht="19.5" customHeight="1">
      <c r="A12" s="43">
        <v>4</v>
      </c>
      <c r="B12" s="27" t="str">
        <f>СпПары!H8</f>
        <v>Гилязова Альбина - Абдулганеева Анастасия</v>
      </c>
      <c r="C12" s="23"/>
      <c r="D12" s="26"/>
      <c r="E12" s="23"/>
      <c r="F12" s="23"/>
      <c r="G12" s="23"/>
      <c r="H12" s="23"/>
      <c r="I12" s="23"/>
      <c r="J12" s="23"/>
      <c r="K12" s="44"/>
      <c r="L12" s="44"/>
    </row>
    <row r="13" spans="1:12" s="25" customFormat="1" ht="19.5" customHeight="1">
      <c r="A13" s="43"/>
      <c r="B13" s="23"/>
      <c r="C13" s="23"/>
      <c r="D13" s="45" t="s">
        <v>75</v>
      </c>
      <c r="E13" s="24" t="s">
        <v>157</v>
      </c>
      <c r="F13" s="24"/>
      <c r="G13" s="24"/>
      <c r="H13" s="24"/>
      <c r="I13" s="24"/>
      <c r="J13" s="24"/>
      <c r="K13" s="44"/>
      <c r="L13" s="44"/>
    </row>
    <row r="14" spans="1:12" s="25" customFormat="1" ht="19.5" customHeight="1">
      <c r="A14" s="43">
        <v>3</v>
      </c>
      <c r="B14" s="24" t="str">
        <f>СпПары!H7</f>
        <v>Сайфуллина Азалия - Шарафиева Ксения</v>
      </c>
      <c r="C14" s="23"/>
      <c r="D14" s="26"/>
      <c r="E14" s="28"/>
      <c r="F14" s="29"/>
      <c r="G14" s="28"/>
      <c r="H14" s="29"/>
      <c r="I14" s="29"/>
      <c r="J14" s="28" t="s">
        <v>0</v>
      </c>
      <c r="K14" s="44"/>
      <c r="L14" s="44"/>
    </row>
    <row r="15" spans="1:12" s="25" customFormat="1" ht="19.5" customHeight="1">
      <c r="A15" s="43"/>
      <c r="B15" s="45" t="s">
        <v>47</v>
      </c>
      <c r="C15" s="24" t="s">
        <v>159</v>
      </c>
      <c r="D15" s="26"/>
      <c r="E15" s="28"/>
      <c r="F15" s="29"/>
      <c r="G15" s="28"/>
      <c r="H15" s="29"/>
      <c r="I15" s="29"/>
      <c r="J15" s="28"/>
      <c r="K15" s="44"/>
      <c r="L15" s="44"/>
    </row>
    <row r="16" spans="1:12" s="25" customFormat="1" ht="19.5" customHeight="1">
      <c r="A16" s="43">
        <v>6</v>
      </c>
      <c r="B16" s="27" t="str">
        <f>СпПары!H10</f>
        <v>Валиуллина Лиана - Молодцова Ксения</v>
      </c>
      <c r="C16" s="26"/>
      <c r="D16" s="26"/>
      <c r="E16" s="28"/>
      <c r="F16" s="29"/>
      <c r="G16" s="28"/>
      <c r="H16" s="29"/>
      <c r="I16" s="29"/>
      <c r="J16" s="28"/>
      <c r="K16" s="44"/>
      <c r="L16" s="44"/>
    </row>
    <row r="17" spans="1:12" s="25" customFormat="1" ht="19.5" customHeight="1">
      <c r="A17" s="43"/>
      <c r="B17" s="23"/>
      <c r="C17" s="45" t="s">
        <v>70</v>
      </c>
      <c r="D17" s="27" t="s">
        <v>160</v>
      </c>
      <c r="E17" s="28"/>
      <c r="F17" s="29"/>
      <c r="G17" s="28"/>
      <c r="H17" s="29"/>
      <c r="I17" s="29"/>
      <c r="J17" s="28"/>
      <c r="K17" s="44"/>
      <c r="L17" s="44"/>
    </row>
    <row r="18" spans="1:12" s="25" customFormat="1" ht="19.5" customHeight="1">
      <c r="A18" s="43">
        <v>7</v>
      </c>
      <c r="B18" s="24" t="str">
        <f>СпПары!H11</f>
        <v>Колганова Валерия - Арсланова Ильвина</v>
      </c>
      <c r="C18" s="26"/>
      <c r="D18" s="23"/>
      <c r="E18" s="28"/>
      <c r="F18" s="29"/>
      <c r="G18" s="28"/>
      <c r="H18" s="29"/>
      <c r="I18" s="29"/>
      <c r="J18" s="28"/>
      <c r="K18" s="44"/>
      <c r="L18" s="44"/>
    </row>
    <row r="19" spans="1:12" s="25" customFormat="1" ht="19.5" customHeight="1">
      <c r="A19" s="43"/>
      <c r="B19" s="45" t="s">
        <v>48</v>
      </c>
      <c r="C19" s="27" t="s">
        <v>160</v>
      </c>
      <c r="D19" s="23"/>
      <c r="E19" s="30" t="s">
        <v>160</v>
      </c>
      <c r="F19" s="24"/>
      <c r="G19" s="24"/>
      <c r="H19" s="24"/>
      <c r="I19" s="24"/>
      <c r="J19" s="24"/>
      <c r="K19" s="44"/>
      <c r="L19" s="44"/>
    </row>
    <row r="20" spans="1:12" s="25" customFormat="1" ht="19.5" customHeight="1">
      <c r="A20" s="43">
        <v>2</v>
      </c>
      <c r="B20" s="27" t="str">
        <f>СпПары!H6</f>
        <v>Лончакова Юлия - Запольских Алена</v>
      </c>
      <c r="C20" s="23"/>
      <c r="D20" s="23"/>
      <c r="E20" s="31"/>
      <c r="F20" s="23"/>
      <c r="G20" s="31"/>
      <c r="H20" s="23"/>
      <c r="I20" s="23"/>
      <c r="J20" s="31" t="s">
        <v>1</v>
      </c>
      <c r="K20" s="44"/>
      <c r="L20" s="44"/>
    </row>
    <row r="21" spans="1:12" s="25" customFormat="1" ht="19.5" customHeight="1">
      <c r="A21" s="32"/>
      <c r="B21" s="32"/>
      <c r="C21" s="23"/>
      <c r="D21" s="24" t="s">
        <v>158</v>
      </c>
      <c r="E21" s="31"/>
      <c r="F21" s="23"/>
      <c r="G21" s="31"/>
      <c r="H21" s="23"/>
      <c r="I21" s="23"/>
      <c r="J21" s="31"/>
      <c r="K21" s="44"/>
      <c r="L21" s="44"/>
    </row>
    <row r="22" spans="1:12" s="25" customFormat="1" ht="19.5" customHeight="1">
      <c r="A22" s="32"/>
      <c r="B22" s="32"/>
      <c r="C22" s="23"/>
      <c r="D22" s="45" t="s">
        <v>76</v>
      </c>
      <c r="E22" s="33" t="s">
        <v>159</v>
      </c>
      <c r="F22" s="24"/>
      <c r="G22" s="24"/>
      <c r="H22" s="24"/>
      <c r="I22" s="24"/>
      <c r="J22" s="24"/>
      <c r="K22" s="44"/>
      <c r="L22" s="44"/>
    </row>
    <row r="23" spans="1:12" s="25" customFormat="1" ht="19.5" customHeight="1">
      <c r="A23" s="32"/>
      <c r="B23" s="32"/>
      <c r="C23" s="23"/>
      <c r="D23" s="27" t="s">
        <v>159</v>
      </c>
      <c r="E23" s="31"/>
      <c r="F23" s="23"/>
      <c r="G23" s="31"/>
      <c r="H23" s="23"/>
      <c r="I23" s="23"/>
      <c r="J23" s="31" t="s">
        <v>2</v>
      </c>
      <c r="K23" s="44"/>
      <c r="L23" s="44"/>
    </row>
    <row r="24" spans="1:12" s="25" customFormat="1" ht="19.5" customHeight="1">
      <c r="A24" s="34"/>
      <c r="B24" s="34"/>
      <c r="C24" s="34"/>
      <c r="D24" s="23"/>
      <c r="E24" s="30" t="s">
        <v>158</v>
      </c>
      <c r="F24" s="35"/>
      <c r="G24" s="35"/>
      <c r="H24" s="35"/>
      <c r="I24" s="35"/>
      <c r="J24" s="35"/>
      <c r="K24" s="44"/>
      <c r="L24" s="44"/>
    </row>
    <row r="25" spans="1:12" s="25" customFormat="1" ht="19.5" customHeight="1">
      <c r="A25" s="165" t="s">
        <v>9</v>
      </c>
      <c r="B25" s="165"/>
      <c r="C25" s="165"/>
      <c r="D25" s="165"/>
      <c r="E25" s="165"/>
      <c r="F25" s="23"/>
      <c r="G25" s="31"/>
      <c r="H25" s="23"/>
      <c r="I25" s="23"/>
      <c r="J25" s="31" t="s">
        <v>3</v>
      </c>
      <c r="K25" s="44"/>
      <c r="L25" s="44"/>
    </row>
    <row r="26" spans="1:12" ht="19.5" customHeight="1">
      <c r="A26" s="46"/>
      <c r="B26" s="46"/>
      <c r="C26" s="46"/>
      <c r="D26" s="46"/>
      <c r="E26" s="46"/>
      <c r="F26" s="47"/>
      <c r="G26" s="47"/>
      <c r="H26" s="47"/>
      <c r="I26" s="9"/>
      <c r="J26" s="9"/>
      <c r="K26" s="48"/>
      <c r="L26" s="48"/>
    </row>
    <row r="27" spans="1:12" s="25" customFormat="1" ht="19.5" customHeight="1">
      <c r="A27" s="43">
        <v>1</v>
      </c>
      <c r="B27" s="24" t="str">
        <f>СпПары!H16</f>
        <v>Семенов Константин - Байрамалов Леонид</v>
      </c>
      <c r="C27" s="23"/>
      <c r="D27" s="23"/>
      <c r="E27" s="23"/>
      <c r="F27" s="23"/>
      <c r="G27" s="23"/>
      <c r="H27" s="23"/>
      <c r="I27" s="23"/>
      <c r="J27" s="23"/>
      <c r="K27" s="44"/>
      <c r="L27" s="44"/>
    </row>
    <row r="28" spans="1:12" s="25" customFormat="1" ht="19.5" customHeight="1">
      <c r="A28" s="43"/>
      <c r="B28" s="45" t="s">
        <v>49</v>
      </c>
      <c r="C28" s="24" t="s">
        <v>153</v>
      </c>
      <c r="D28" s="23"/>
      <c r="E28" s="23"/>
      <c r="F28" s="23"/>
      <c r="G28" s="23"/>
      <c r="H28" s="23"/>
      <c r="I28" s="23"/>
      <c r="J28" s="23"/>
      <c r="K28" s="44"/>
      <c r="L28" s="44"/>
    </row>
    <row r="29" spans="1:12" s="25" customFormat="1" ht="19.5" customHeight="1">
      <c r="A29" s="43">
        <v>8</v>
      </c>
      <c r="B29" s="27" t="str">
        <f>СпПары!H23</f>
        <v>Ахмеров Ринат - Коврижников Максим</v>
      </c>
      <c r="C29" s="26"/>
      <c r="D29" s="23"/>
      <c r="E29" s="23"/>
      <c r="F29" s="23"/>
      <c r="G29" s="23"/>
      <c r="H29" s="23"/>
      <c r="I29" s="23"/>
      <c r="J29" s="23"/>
      <c r="K29" s="44"/>
      <c r="L29" s="44"/>
    </row>
    <row r="30" spans="1:12" s="25" customFormat="1" ht="19.5" customHeight="1">
      <c r="A30" s="43"/>
      <c r="B30" s="23"/>
      <c r="C30" s="45" t="s">
        <v>71</v>
      </c>
      <c r="D30" s="24" t="s">
        <v>153</v>
      </c>
      <c r="E30" s="23"/>
      <c r="F30" s="23"/>
      <c r="G30" s="23"/>
      <c r="H30" s="23"/>
      <c r="I30" s="23"/>
      <c r="J30" s="23"/>
      <c r="K30" s="44"/>
      <c r="L30" s="44"/>
    </row>
    <row r="31" spans="1:12" s="25" customFormat="1" ht="19.5" customHeight="1">
      <c r="A31" s="43">
        <v>5</v>
      </c>
      <c r="B31" s="24" t="str">
        <f>СпПары!H20</f>
        <v>Валеев Рустам - Шакиров Ильяс</v>
      </c>
      <c r="C31" s="26"/>
      <c r="D31" s="26"/>
      <c r="E31" s="23"/>
      <c r="F31" s="23"/>
      <c r="G31" s="23"/>
      <c r="H31" s="23"/>
      <c r="I31" s="23"/>
      <c r="J31" s="23"/>
      <c r="K31" s="44"/>
      <c r="L31" s="44"/>
    </row>
    <row r="32" spans="1:12" s="25" customFormat="1" ht="19.5" customHeight="1">
      <c r="A32" s="43"/>
      <c r="B32" s="45" t="s">
        <v>50</v>
      </c>
      <c r="C32" s="27" t="s">
        <v>154</v>
      </c>
      <c r="D32" s="26"/>
      <c r="E32" s="23"/>
      <c r="F32" s="23"/>
      <c r="G32" s="23"/>
      <c r="H32" s="23"/>
      <c r="I32" s="23"/>
      <c r="J32" s="23"/>
      <c r="K32" s="44"/>
      <c r="L32" s="44"/>
    </row>
    <row r="33" spans="1:12" s="25" customFormat="1" ht="19.5" customHeight="1">
      <c r="A33" s="43">
        <v>4</v>
      </c>
      <c r="B33" s="27" t="str">
        <f>СпПары!H19</f>
        <v>Горбунов Вячеслав - Маркелов Николай</v>
      </c>
      <c r="C33" s="23"/>
      <c r="D33" s="26"/>
      <c r="E33" s="23"/>
      <c r="F33" s="23"/>
      <c r="G33" s="23"/>
      <c r="H33" s="23"/>
      <c r="I33" s="23"/>
      <c r="J33" s="23"/>
      <c r="K33" s="44"/>
      <c r="L33" s="44"/>
    </row>
    <row r="34" spans="1:12" s="25" customFormat="1" ht="19.5" customHeight="1">
      <c r="A34" s="43"/>
      <c r="B34" s="23"/>
      <c r="C34" s="23"/>
      <c r="D34" s="45" t="s">
        <v>73</v>
      </c>
      <c r="E34" s="24" t="s">
        <v>153</v>
      </c>
      <c r="F34" s="24"/>
      <c r="G34" s="24"/>
      <c r="H34" s="24"/>
      <c r="I34" s="24"/>
      <c r="J34" s="24"/>
      <c r="K34" s="44"/>
      <c r="L34" s="44"/>
    </row>
    <row r="35" spans="1:12" s="25" customFormat="1" ht="19.5" customHeight="1">
      <c r="A35" s="43">
        <v>3</v>
      </c>
      <c r="B35" s="24" t="str">
        <f>СпПары!H18</f>
        <v>Исмайлов Азат - Сазонов Николай</v>
      </c>
      <c r="C35" s="23"/>
      <c r="D35" s="26"/>
      <c r="E35" s="28"/>
      <c r="F35" s="29"/>
      <c r="G35" s="28"/>
      <c r="H35" s="29"/>
      <c r="I35" s="29"/>
      <c r="J35" s="28" t="s">
        <v>0</v>
      </c>
      <c r="K35" s="44"/>
      <c r="L35" s="44"/>
    </row>
    <row r="36" spans="1:12" s="25" customFormat="1" ht="19.5" customHeight="1">
      <c r="A36" s="43"/>
      <c r="B36" s="45" t="s">
        <v>51</v>
      </c>
      <c r="C36" s="24" t="s">
        <v>155</v>
      </c>
      <c r="D36" s="26"/>
      <c r="E36" s="28"/>
      <c r="F36" s="29"/>
      <c r="G36" s="28"/>
      <c r="H36" s="29"/>
      <c r="I36" s="29"/>
      <c r="J36" s="28"/>
      <c r="K36" s="44"/>
      <c r="L36" s="44"/>
    </row>
    <row r="37" spans="1:12" s="25" customFormat="1" ht="19.5" customHeight="1">
      <c r="A37" s="43">
        <v>6</v>
      </c>
      <c r="B37" s="27" t="str">
        <f>СпПары!H21</f>
        <v>Мазурин Александр - Исмайлов Азамат</v>
      </c>
      <c r="C37" s="26"/>
      <c r="D37" s="26"/>
      <c r="E37" s="28"/>
      <c r="F37" s="29"/>
      <c r="G37" s="28"/>
      <c r="H37" s="29"/>
      <c r="I37" s="29"/>
      <c r="J37" s="28"/>
      <c r="K37" s="44"/>
      <c r="L37" s="44"/>
    </row>
    <row r="38" spans="1:12" s="25" customFormat="1" ht="19.5" customHeight="1">
      <c r="A38" s="43"/>
      <c r="B38" s="23"/>
      <c r="C38" s="45" t="s">
        <v>72</v>
      </c>
      <c r="D38" s="27" t="s">
        <v>156</v>
      </c>
      <c r="E38" s="28"/>
      <c r="F38" s="29"/>
      <c r="G38" s="28"/>
      <c r="H38" s="29"/>
      <c r="I38" s="29"/>
      <c r="J38" s="28"/>
      <c r="K38" s="44"/>
      <c r="L38" s="44"/>
    </row>
    <row r="39" spans="1:12" s="25" customFormat="1" ht="19.5" customHeight="1">
      <c r="A39" s="43">
        <v>7</v>
      </c>
      <c r="B39" s="24" t="str">
        <f>СпПары!H22</f>
        <v>Аристов Александр - Гайсин Эдуард</v>
      </c>
      <c r="C39" s="26"/>
      <c r="D39" s="23"/>
      <c r="E39" s="28"/>
      <c r="F39" s="29"/>
      <c r="G39" s="28"/>
      <c r="H39" s="29"/>
      <c r="I39" s="29"/>
      <c r="J39" s="28"/>
      <c r="K39" s="44"/>
      <c r="L39" s="44"/>
    </row>
    <row r="40" spans="1:12" s="25" customFormat="1" ht="19.5" customHeight="1">
      <c r="A40" s="43"/>
      <c r="B40" s="45" t="s">
        <v>52</v>
      </c>
      <c r="C40" s="27" t="s">
        <v>156</v>
      </c>
      <c r="D40" s="23"/>
      <c r="E40" s="30" t="s">
        <v>156</v>
      </c>
      <c r="F40" s="24"/>
      <c r="G40" s="24"/>
      <c r="H40" s="24"/>
      <c r="I40" s="24"/>
      <c r="J40" s="24"/>
      <c r="K40" s="44"/>
      <c r="L40" s="44"/>
    </row>
    <row r="41" spans="1:12" s="25" customFormat="1" ht="19.5" customHeight="1">
      <c r="A41" s="43">
        <v>2</v>
      </c>
      <c r="B41" s="27" t="str">
        <f>СпПары!H17</f>
        <v>Аббасов Рустамхон - Зарецкий Максим</v>
      </c>
      <c r="C41" s="23"/>
      <c r="D41" s="23"/>
      <c r="E41" s="31"/>
      <c r="F41" s="23"/>
      <c r="G41" s="31"/>
      <c r="H41" s="23"/>
      <c r="I41" s="23"/>
      <c r="J41" s="31" t="s">
        <v>1</v>
      </c>
      <c r="K41" s="44"/>
      <c r="L41" s="44"/>
    </row>
    <row r="42" spans="1:12" s="25" customFormat="1" ht="19.5" customHeight="1">
      <c r="A42" s="32"/>
      <c r="B42" s="32"/>
      <c r="C42" s="23"/>
      <c r="D42" s="24" t="s">
        <v>154</v>
      </c>
      <c r="E42" s="31"/>
      <c r="F42" s="23"/>
      <c r="G42" s="31"/>
      <c r="H42" s="23"/>
      <c r="I42" s="23"/>
      <c r="J42" s="31"/>
      <c r="K42" s="44"/>
      <c r="L42" s="44"/>
    </row>
    <row r="43" spans="1:12" s="25" customFormat="1" ht="19.5" customHeight="1">
      <c r="A43" s="32"/>
      <c r="B43" s="32"/>
      <c r="C43" s="23"/>
      <c r="D43" s="45" t="s">
        <v>74</v>
      </c>
      <c r="E43" s="33" t="s">
        <v>154</v>
      </c>
      <c r="F43" s="24"/>
      <c r="G43" s="24"/>
      <c r="H43" s="24"/>
      <c r="I43" s="24"/>
      <c r="J43" s="24"/>
      <c r="K43" s="44"/>
      <c r="L43" s="44"/>
    </row>
    <row r="44" spans="1:12" s="25" customFormat="1" ht="19.5" customHeight="1">
      <c r="A44" s="32"/>
      <c r="B44" s="32"/>
      <c r="C44" s="23"/>
      <c r="D44" s="27" t="s">
        <v>155</v>
      </c>
      <c r="E44" s="31"/>
      <c r="F44" s="23"/>
      <c r="G44" s="31"/>
      <c r="H44" s="23"/>
      <c r="I44" s="23"/>
      <c r="J44" s="31" t="s">
        <v>2</v>
      </c>
      <c r="K44" s="44"/>
      <c r="L44" s="44"/>
    </row>
    <row r="45" spans="1:12" s="25" customFormat="1" ht="19.5" customHeight="1">
      <c r="A45" s="34"/>
      <c r="B45" s="34"/>
      <c r="C45" s="34"/>
      <c r="D45" s="23"/>
      <c r="E45" s="30" t="s">
        <v>155</v>
      </c>
      <c r="F45" s="35"/>
      <c r="G45" s="35"/>
      <c r="H45" s="35"/>
      <c r="I45" s="35"/>
      <c r="J45" s="35"/>
      <c r="K45" s="44"/>
      <c r="L45" s="44"/>
    </row>
    <row r="46" spans="1:12" s="25" customFormat="1" ht="19.5" customHeight="1">
      <c r="A46" s="34"/>
      <c r="B46" s="34"/>
      <c r="C46" s="34"/>
      <c r="D46" s="23"/>
      <c r="E46" s="31"/>
      <c r="F46" s="23"/>
      <c r="G46" s="31"/>
      <c r="H46" s="23"/>
      <c r="I46" s="23"/>
      <c r="J46" s="31" t="s">
        <v>3</v>
      </c>
      <c r="K46" s="44"/>
      <c r="L46" s="44"/>
    </row>
    <row r="47" spans="1:13" ht="19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9.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9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ht="19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9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 ht="19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ht="19.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19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19.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ht="19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</sheetData>
  <sheetProtection sheet="1" objects="1" scenarios="1"/>
  <mergeCells count="4">
    <mergeCell ref="A4:E4"/>
    <mergeCell ref="A25:E25"/>
    <mergeCell ref="A1:F1"/>
    <mergeCell ref="A2:E2"/>
  </mergeCells>
  <printOptions horizontalCentered="1"/>
  <pageMargins left="0" right="0" top="0" bottom="0" header="0" footer="0"/>
  <pageSetup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J39"/>
  <sheetViews>
    <sheetView view="pageBreakPreview" zoomScale="97" zoomScaleSheetLayoutView="97" workbookViewId="0" topLeftCell="A1">
      <selection activeCell="D254" sqref="D254"/>
    </sheetView>
  </sheetViews>
  <sheetFormatPr defaultColWidth="9.00390625" defaultRowHeight="19.5" customHeight="1"/>
  <cols>
    <col min="1" max="1" width="6.00390625" style="7" customWidth="1"/>
    <col min="2" max="2" width="21.875" style="7" customWidth="1"/>
    <col min="3" max="5" width="14.75390625" style="7" customWidth="1"/>
    <col min="6" max="6" width="7.875" style="7" customWidth="1"/>
    <col min="7" max="9" width="5.75390625" style="7" customWidth="1"/>
    <col min="10" max="10" width="5.375" style="7" customWidth="1"/>
    <col min="11" max="16384" width="9.125" style="7" customWidth="1"/>
  </cols>
  <sheetData>
    <row r="1" spans="1:8" ht="19.5" customHeight="1">
      <c r="A1" s="161" t="s">
        <v>30</v>
      </c>
      <c r="B1" s="161"/>
      <c r="C1" s="161"/>
      <c r="D1" s="161"/>
      <c r="E1" s="161"/>
      <c r="F1" s="161"/>
      <c r="G1" s="6"/>
      <c r="H1" s="6"/>
    </row>
    <row r="2" spans="1:8" ht="19.5" customHeight="1">
      <c r="A2" s="160" t="s">
        <v>44</v>
      </c>
      <c r="B2" s="160"/>
      <c r="C2" s="160"/>
      <c r="D2" s="160"/>
      <c r="E2" s="160"/>
      <c r="F2" s="49"/>
      <c r="G2" s="6"/>
      <c r="H2" s="6"/>
    </row>
    <row r="3" spans="1:6" ht="19.5" customHeight="1">
      <c r="A3" s="162">
        <v>42377</v>
      </c>
      <c r="B3" s="162"/>
      <c r="C3" s="162"/>
      <c r="D3" s="162"/>
      <c r="E3" s="162"/>
      <c r="F3" s="50"/>
    </row>
    <row r="4" spans="1:10" ht="19.5" customHeight="1">
      <c r="A4" s="40">
        <v>1</v>
      </c>
      <c r="B4" s="8" t="str">
        <f>СпПары!H27</f>
        <v>Аристов Александр - Кочарян Лилит</v>
      </c>
      <c r="C4" s="9"/>
      <c r="D4" s="9"/>
      <c r="E4" s="9"/>
      <c r="F4" s="9"/>
      <c r="G4" s="9"/>
      <c r="H4" s="9"/>
      <c r="I4" s="9"/>
      <c r="J4" s="9"/>
    </row>
    <row r="5" spans="1:10" ht="19.5" customHeight="1">
      <c r="A5" s="41"/>
      <c r="B5" s="42" t="s">
        <v>53</v>
      </c>
      <c r="C5" s="10" t="s">
        <v>161</v>
      </c>
      <c r="D5" s="9"/>
      <c r="E5" s="11"/>
      <c r="F5" s="9"/>
      <c r="G5" s="9"/>
      <c r="H5" s="9"/>
      <c r="I5" s="9"/>
      <c r="J5" s="9"/>
    </row>
    <row r="6" spans="1:10" ht="19.5" customHeight="1">
      <c r="A6" s="40">
        <v>16</v>
      </c>
      <c r="B6" s="12" t="str">
        <f>СпПары!H42</f>
        <v>Гайсин Эдуард - Липатова Ксения</v>
      </c>
      <c r="C6" s="13"/>
      <c r="D6" s="9"/>
      <c r="E6" s="9"/>
      <c r="F6" s="9"/>
      <c r="G6" s="9"/>
      <c r="H6" s="9"/>
      <c r="I6" s="9"/>
      <c r="J6" s="9"/>
    </row>
    <row r="7" spans="1:10" ht="19.5" customHeight="1">
      <c r="A7" s="9"/>
      <c r="B7" s="14"/>
      <c r="C7" s="42" t="s">
        <v>61</v>
      </c>
      <c r="D7" s="10" t="s">
        <v>161</v>
      </c>
      <c r="E7" s="9"/>
      <c r="F7" s="9"/>
      <c r="G7" s="9"/>
      <c r="H7" s="9"/>
      <c r="I7" s="9"/>
      <c r="J7" s="9"/>
    </row>
    <row r="8" spans="1:10" ht="19.5" customHeight="1">
      <c r="A8" s="40">
        <v>9</v>
      </c>
      <c r="B8" s="8" t="str">
        <f>СпПары!H35</f>
        <v>Ахмеров Ринат - Абдулганеева Анастасия</v>
      </c>
      <c r="C8" s="13"/>
      <c r="D8" s="13"/>
      <c r="E8" s="9"/>
      <c r="F8" s="9"/>
      <c r="G8" s="9"/>
      <c r="H8" s="9"/>
      <c r="I8" s="9"/>
      <c r="J8" s="9"/>
    </row>
    <row r="9" spans="1:10" ht="19.5" customHeight="1">
      <c r="A9" s="41"/>
      <c r="B9" s="42" t="s">
        <v>54</v>
      </c>
      <c r="C9" s="15" t="s">
        <v>162</v>
      </c>
      <c r="D9" s="13"/>
      <c r="E9" s="9"/>
      <c r="F9" s="9"/>
      <c r="G9" s="9"/>
      <c r="H9" s="9"/>
      <c r="I9" s="9"/>
      <c r="J9" s="9"/>
    </row>
    <row r="10" spans="1:10" ht="19.5" customHeight="1">
      <c r="A10" s="40">
        <v>8</v>
      </c>
      <c r="B10" s="12" t="str">
        <f>СпПары!H34</f>
        <v>Зарецкий Максим - Молодцова Ксения</v>
      </c>
      <c r="C10" s="9"/>
      <c r="D10" s="13"/>
      <c r="E10" s="9"/>
      <c r="F10" s="9"/>
      <c r="G10" s="16"/>
      <c r="H10" s="9"/>
      <c r="I10" s="9"/>
      <c r="J10" s="9"/>
    </row>
    <row r="11" spans="1:10" ht="19.5" customHeight="1">
      <c r="A11" s="9"/>
      <c r="B11" s="14"/>
      <c r="C11" s="9"/>
      <c r="D11" s="42" t="s">
        <v>65</v>
      </c>
      <c r="E11" s="10" t="s">
        <v>161</v>
      </c>
      <c r="F11" s="9"/>
      <c r="G11" s="16"/>
      <c r="H11" s="9"/>
      <c r="I11" s="9"/>
      <c r="J11" s="9"/>
    </row>
    <row r="12" spans="1:10" ht="19.5" customHeight="1">
      <c r="A12" s="40">
        <v>5</v>
      </c>
      <c r="B12" s="8" t="str">
        <f>СпПары!H31</f>
        <v>Байрамалов Леонид - Сайфуллина Азалия</v>
      </c>
      <c r="C12" s="9"/>
      <c r="D12" s="13"/>
      <c r="E12" s="13"/>
      <c r="F12" s="9"/>
      <c r="G12" s="16"/>
      <c r="H12" s="9"/>
      <c r="I12" s="9"/>
      <c r="J12" s="9"/>
    </row>
    <row r="13" spans="1:10" ht="19.5" customHeight="1">
      <c r="A13" s="41"/>
      <c r="B13" s="42" t="s">
        <v>55</v>
      </c>
      <c r="C13" s="10" t="s">
        <v>163</v>
      </c>
      <c r="D13" s="13"/>
      <c r="E13" s="13"/>
      <c r="F13" s="9"/>
      <c r="G13" s="16"/>
      <c r="H13" s="9"/>
      <c r="I13" s="9"/>
      <c r="J13" s="9"/>
    </row>
    <row r="14" spans="1:10" ht="19.5" customHeight="1">
      <c r="A14" s="40">
        <v>12</v>
      </c>
      <c r="B14" s="12" t="str">
        <f>СпПары!H38</f>
        <v>Маркелов Николай - Клементьева Елена</v>
      </c>
      <c r="C14" s="13"/>
      <c r="D14" s="13"/>
      <c r="E14" s="13"/>
      <c r="F14" s="9"/>
      <c r="G14" s="16"/>
      <c r="H14" s="9"/>
      <c r="I14" s="9"/>
      <c r="J14" s="9"/>
    </row>
    <row r="15" spans="1:10" ht="19.5" customHeight="1">
      <c r="A15" s="9"/>
      <c r="B15" s="14"/>
      <c r="C15" s="42" t="s">
        <v>62</v>
      </c>
      <c r="D15" s="15" t="s">
        <v>164</v>
      </c>
      <c r="E15" s="13"/>
      <c r="F15" s="9"/>
      <c r="G15" s="9"/>
      <c r="H15" s="9"/>
      <c r="I15" s="9"/>
      <c r="J15" s="9"/>
    </row>
    <row r="16" spans="1:10" ht="19.5" customHeight="1">
      <c r="A16" s="40">
        <v>13</v>
      </c>
      <c r="B16" s="8" t="str">
        <f>СпПары!H39</f>
        <v>Валеев Рустам - Колганова Валерия</v>
      </c>
      <c r="C16" s="13"/>
      <c r="D16" s="9"/>
      <c r="E16" s="13"/>
      <c r="F16" s="9"/>
      <c r="G16" s="9"/>
      <c r="H16" s="9"/>
      <c r="I16" s="9"/>
      <c r="J16" s="9"/>
    </row>
    <row r="17" spans="1:10" ht="19.5" customHeight="1">
      <c r="A17" s="41"/>
      <c r="B17" s="42" t="s">
        <v>56</v>
      </c>
      <c r="C17" s="15" t="s">
        <v>164</v>
      </c>
      <c r="D17" s="9"/>
      <c r="E17" s="13"/>
      <c r="F17" s="9"/>
      <c r="G17" s="9"/>
      <c r="H17" s="9"/>
      <c r="I17" s="9"/>
      <c r="J17" s="9"/>
    </row>
    <row r="18" spans="1:10" ht="19.5" customHeight="1">
      <c r="A18" s="40">
        <v>4</v>
      </c>
      <c r="B18" s="12" t="str">
        <f>СпПары!H30</f>
        <v>Аббасов Рустамхон - Лончакова Юлия</v>
      </c>
      <c r="C18" s="9"/>
      <c r="D18" s="9"/>
      <c r="E18" s="13"/>
      <c r="F18" s="9"/>
      <c r="G18" s="9"/>
      <c r="H18" s="9"/>
      <c r="I18" s="9"/>
      <c r="J18" s="9"/>
    </row>
    <row r="19" spans="1:10" ht="19.5" customHeight="1">
      <c r="A19" s="9"/>
      <c r="B19" s="14"/>
      <c r="C19" s="9"/>
      <c r="D19" s="9"/>
      <c r="E19" s="42" t="s">
        <v>67</v>
      </c>
      <c r="F19" s="10" t="s">
        <v>161</v>
      </c>
      <c r="G19" s="10"/>
      <c r="H19" s="10"/>
      <c r="I19" s="10"/>
      <c r="J19" s="9"/>
    </row>
    <row r="20" spans="1:10" ht="19.5" customHeight="1">
      <c r="A20" s="40">
        <v>3</v>
      </c>
      <c r="B20" s="8" t="str">
        <f>СпПары!H29</f>
        <v>Горбунов Вячеслав - Запольских Алена</v>
      </c>
      <c r="C20" s="9"/>
      <c r="D20" s="9"/>
      <c r="E20" s="13"/>
      <c r="F20" s="17"/>
      <c r="G20" s="9"/>
      <c r="H20" s="9"/>
      <c r="I20" s="18" t="s">
        <v>0</v>
      </c>
      <c r="J20" s="9"/>
    </row>
    <row r="21" spans="1:10" ht="19.5" customHeight="1">
      <c r="A21" s="41"/>
      <c r="B21" s="42" t="s">
        <v>57</v>
      </c>
      <c r="C21" s="10" t="s">
        <v>165</v>
      </c>
      <c r="D21" s="9"/>
      <c r="E21" s="13"/>
      <c r="F21" s="17"/>
      <c r="G21" s="9"/>
      <c r="H21" s="9"/>
      <c r="I21" s="9"/>
      <c r="J21" s="9"/>
    </row>
    <row r="22" spans="1:10" ht="19.5" customHeight="1">
      <c r="A22" s="40">
        <v>14</v>
      </c>
      <c r="B22" s="12" t="str">
        <f>СпПары!H40</f>
        <v>Мазурин Александр - Валиуллина Лиана</v>
      </c>
      <c r="C22" s="13"/>
      <c r="D22" s="9"/>
      <c r="E22" s="13"/>
      <c r="F22" s="17"/>
      <c r="G22" s="9"/>
      <c r="H22" s="9"/>
      <c r="I22" s="9"/>
      <c r="J22" s="9"/>
    </row>
    <row r="23" spans="1:10" ht="19.5" customHeight="1">
      <c r="A23" s="9"/>
      <c r="B23" s="14"/>
      <c r="C23" s="42" t="s">
        <v>63</v>
      </c>
      <c r="D23" s="10" t="s">
        <v>165</v>
      </c>
      <c r="E23" s="13"/>
      <c r="F23" s="17"/>
      <c r="G23" s="9"/>
      <c r="H23" s="9"/>
      <c r="I23" s="9"/>
      <c r="J23" s="9"/>
    </row>
    <row r="24" spans="1:10" ht="19.5" customHeight="1">
      <c r="A24" s="40">
        <v>11</v>
      </c>
      <c r="B24" s="8" t="str">
        <f>СпПары!H37</f>
        <v>Сазонов Николай - Могилевская Инесса</v>
      </c>
      <c r="C24" s="13"/>
      <c r="D24" s="13"/>
      <c r="E24" s="13"/>
      <c r="F24" s="17"/>
      <c r="G24" s="9"/>
      <c r="H24" s="9"/>
      <c r="I24" s="9"/>
      <c r="J24" s="9"/>
    </row>
    <row r="25" spans="1:10" ht="19.5" customHeight="1">
      <c r="A25" s="41"/>
      <c r="B25" s="42" t="s">
        <v>58</v>
      </c>
      <c r="C25" s="15" t="s">
        <v>166</v>
      </c>
      <c r="D25" s="13"/>
      <c r="E25" s="13"/>
      <c r="F25" s="17"/>
      <c r="G25" s="9"/>
      <c r="H25" s="9"/>
      <c r="I25" s="9"/>
      <c r="J25" s="9"/>
    </row>
    <row r="26" spans="1:10" ht="19.5" customHeight="1">
      <c r="A26" s="40">
        <v>6</v>
      </c>
      <c r="B26" s="12" t="str">
        <f>СпПары!H32</f>
        <v>Коврижников Максим - Шарафиева Ксения</v>
      </c>
      <c r="C26" s="9"/>
      <c r="D26" s="13"/>
      <c r="E26" s="13"/>
      <c r="F26" s="17"/>
      <c r="G26" s="9"/>
      <c r="H26" s="9"/>
      <c r="I26" s="9"/>
      <c r="J26" s="9"/>
    </row>
    <row r="27" spans="1:10" ht="19.5" customHeight="1">
      <c r="A27" s="9"/>
      <c r="B27" s="14"/>
      <c r="C27" s="9"/>
      <c r="D27" s="42" t="s">
        <v>66</v>
      </c>
      <c r="E27" s="15" t="s">
        <v>165</v>
      </c>
      <c r="F27" s="17"/>
      <c r="G27" s="9"/>
      <c r="H27" s="9"/>
      <c r="I27" s="9"/>
      <c r="J27" s="9"/>
    </row>
    <row r="28" spans="1:10" ht="19.5" customHeight="1">
      <c r="A28" s="40">
        <v>7</v>
      </c>
      <c r="B28" s="8" t="str">
        <f>СпПары!H33</f>
        <v>Шакиров Ильяс - Гилемханова Дина</v>
      </c>
      <c r="C28" s="9"/>
      <c r="D28" s="13"/>
      <c r="E28" s="9"/>
      <c r="F28" s="17"/>
      <c r="G28" s="9"/>
      <c r="H28" s="9"/>
      <c r="I28" s="9"/>
      <c r="J28" s="9"/>
    </row>
    <row r="29" spans="1:10" ht="19.5" customHeight="1">
      <c r="A29" s="41"/>
      <c r="B29" s="42" t="s">
        <v>59</v>
      </c>
      <c r="C29" s="10" t="s">
        <v>167</v>
      </c>
      <c r="D29" s="13"/>
      <c r="E29" s="9"/>
      <c r="F29" s="17"/>
      <c r="G29" s="9"/>
      <c r="H29" s="9"/>
      <c r="I29" s="9"/>
      <c r="J29" s="9"/>
    </row>
    <row r="30" spans="1:10" ht="19.5" customHeight="1">
      <c r="A30" s="40">
        <v>10</v>
      </c>
      <c r="B30" s="12" t="str">
        <f>СпПары!H36</f>
        <v>Исмайлов Азат - Гилязова Альбина</v>
      </c>
      <c r="C30" s="13"/>
      <c r="D30" s="13"/>
      <c r="E30" s="9"/>
      <c r="F30" s="10" t="s">
        <v>165</v>
      </c>
      <c r="G30" s="10"/>
      <c r="H30" s="10"/>
      <c r="I30" s="10"/>
      <c r="J30" s="9"/>
    </row>
    <row r="31" spans="1:10" ht="19.5" customHeight="1">
      <c r="A31" s="9"/>
      <c r="B31" s="14"/>
      <c r="C31" s="42" t="s">
        <v>64</v>
      </c>
      <c r="D31" s="15" t="s">
        <v>168</v>
      </c>
      <c r="E31" s="9"/>
      <c r="F31" s="17"/>
      <c r="G31" s="9"/>
      <c r="H31" s="9"/>
      <c r="I31" s="18" t="s">
        <v>1</v>
      </c>
      <c r="J31" s="9"/>
    </row>
    <row r="32" spans="1:10" ht="19.5" customHeight="1">
      <c r="A32" s="40">
        <v>15</v>
      </c>
      <c r="B32" s="8" t="str">
        <f>СпПары!H41</f>
        <v>Исмайлов Азамат - Арсланова Ильвина</v>
      </c>
      <c r="C32" s="13"/>
      <c r="D32" s="9"/>
      <c r="E32" s="9"/>
      <c r="F32" s="17"/>
      <c r="G32" s="9"/>
      <c r="H32" s="9"/>
      <c r="I32" s="9"/>
      <c r="J32" s="9"/>
    </row>
    <row r="33" spans="1:10" ht="19.5" customHeight="1">
      <c r="A33" s="41"/>
      <c r="B33" s="42" t="s">
        <v>60</v>
      </c>
      <c r="C33" s="15" t="s">
        <v>168</v>
      </c>
      <c r="D33" s="9"/>
      <c r="E33" s="10" t="s">
        <v>164</v>
      </c>
      <c r="F33" s="10"/>
      <c r="G33" s="9"/>
      <c r="H33" s="9"/>
      <c r="I33" s="9"/>
      <c r="J33" s="9"/>
    </row>
    <row r="34" spans="1:10" ht="19.5" customHeight="1">
      <c r="A34" s="40">
        <v>2</v>
      </c>
      <c r="B34" s="12" t="str">
        <f>СпПары!H28</f>
        <v>Семенов Константин - Ратникова Наталья</v>
      </c>
      <c r="C34" s="9"/>
      <c r="D34" s="9"/>
      <c r="E34" s="9"/>
      <c r="F34" s="42" t="s">
        <v>68</v>
      </c>
      <c r="G34" s="10" t="s">
        <v>168</v>
      </c>
      <c r="H34" s="10"/>
      <c r="I34" s="10"/>
      <c r="J34" s="9"/>
    </row>
    <row r="35" spans="1:10" ht="19.5" customHeight="1">
      <c r="A35" s="9"/>
      <c r="B35" s="9"/>
      <c r="C35" s="9"/>
      <c r="D35" s="9"/>
      <c r="E35" s="10" t="s">
        <v>168</v>
      </c>
      <c r="F35" s="15"/>
      <c r="G35" s="9"/>
      <c r="H35" s="9"/>
      <c r="I35" s="18" t="s">
        <v>2</v>
      </c>
      <c r="J35" s="9"/>
    </row>
    <row r="36" spans="1:10" ht="19.5" customHeight="1">
      <c r="A36" s="9"/>
      <c r="B36" s="9"/>
      <c r="C36" s="9"/>
      <c r="D36" s="9"/>
      <c r="E36" s="9"/>
      <c r="F36" s="9"/>
      <c r="G36" s="10" t="s">
        <v>164</v>
      </c>
      <c r="H36" s="10"/>
      <c r="I36" s="10"/>
      <c r="J36" s="9"/>
    </row>
    <row r="37" spans="1:10" ht="19.5" customHeight="1">
      <c r="A37" s="9"/>
      <c r="B37" s="9"/>
      <c r="C37" s="9"/>
      <c r="D37" s="19"/>
      <c r="E37" s="19"/>
      <c r="F37" s="19"/>
      <c r="G37" s="9"/>
      <c r="H37" s="9"/>
      <c r="I37" s="18" t="s">
        <v>3</v>
      </c>
      <c r="J37" s="9"/>
    </row>
    <row r="38" spans="4:6" ht="19.5" customHeight="1">
      <c r="D38" s="20"/>
      <c r="E38" s="20"/>
      <c r="F38" s="20"/>
    </row>
    <row r="39" spans="4:7" ht="19.5" customHeight="1">
      <c r="D39" s="20"/>
      <c r="E39" s="20"/>
      <c r="F39" s="20"/>
      <c r="G39" s="21"/>
    </row>
  </sheetData>
  <sheetProtection sheet="1" objects="1" scenarios="1"/>
  <mergeCells count="3">
    <mergeCell ref="A2:E2"/>
    <mergeCell ref="A1:F1"/>
    <mergeCell ref="A3:E3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2016-01-08T07:16:17Z</cp:lastPrinted>
  <dcterms:created xsi:type="dcterms:W3CDTF">2008-02-03T08:28:10Z</dcterms:created>
  <dcterms:modified xsi:type="dcterms:W3CDTF">2016-01-08T13:29:29Z</dcterms:modified>
  <cp:category/>
  <cp:version/>
  <cp:contentType/>
  <cp:contentStatus/>
</cp:coreProperties>
</file>