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Юниорки" sheetId="1" r:id="rId1"/>
    <sheet name="Юниорки" sheetId="2" r:id="rId2"/>
    <sheet name="СпЮниоры" sheetId="3" r:id="rId3"/>
    <sheet name="Юниоры1" sheetId="4" r:id="rId4"/>
    <sheet name="Юниоры2" sheetId="5" r:id="rId5"/>
  </sheets>
  <definedNames>
    <definedName name="_xlnm.Print_Area" localSheetId="0">'СпЮниорки'!$A$1:$I$22</definedName>
    <definedName name="_xlnm.Print_Area" localSheetId="2">'СпЮниоры'!$A$1:$I$38</definedName>
    <definedName name="_xlnm.Print_Area" localSheetId="1">'Юниорки'!$A$1:$J$72</definedName>
    <definedName name="_xlnm.Print_Area" localSheetId="3">'Юниоры1'!$A$1:$G$76</definedName>
    <definedName name="_xlnm.Print_Area" localSheetId="4">'Юниоры2'!$A$1:$K$76</definedName>
  </definedNames>
  <calcPr fullCalcOnLoad="1"/>
</workbook>
</file>

<file path=xl/sharedStrings.xml><?xml version="1.0" encoding="utf-8"?>
<sst xmlns="http://schemas.openxmlformats.org/spreadsheetml/2006/main" count="232" uniqueCount="80">
  <si>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</si>
  <si>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</si>
  <si>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</si>
  <si>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</si>
  <si>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</si>
  <si>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</si>
  <si>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</si>
  <si>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</si>
  <si>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</si>
  <si>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</si>
  <si>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</si>
  <si>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</si>
  <si>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</si>
  <si>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</si>
  <si>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</si>
  <si>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</si>
  <si>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</si>
  <si>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</si>
  <si>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</si>
  <si>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</si>
  <si>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</si>
  <si>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</si>
  <si>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</si>
  <si>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</si>
  <si>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</si>
  <si>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</si>
  <si>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</si>
  <si>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</si>
  <si>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</si>
  <si>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</si>
  <si>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</si>
  <si>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</si>
  <si>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</si>
  <si>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</si>
  <si>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</si>
  <si>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_</t>
  </si>
  <si>
    <t>Юниорское Открытое Первенство города Уфа 2015</t>
  </si>
  <si>
    <t>Юниоры 1997-1999 г.г.р.</t>
  </si>
  <si>
    <t>Чмелев Родион</t>
  </si>
  <si>
    <t>Семенов Константин</t>
  </si>
  <si>
    <t>Антонян Ваге</t>
  </si>
  <si>
    <t>Коврижников Максим</t>
  </si>
  <si>
    <t>Медведев Тарас</t>
  </si>
  <si>
    <t>Клементьев Роман</t>
  </si>
  <si>
    <t>Лукьянов Роман</t>
  </si>
  <si>
    <t>Маркелов Николай</t>
  </si>
  <si>
    <t>Буков Владислав</t>
  </si>
  <si>
    <t>Зверс Марк</t>
  </si>
  <si>
    <t>Байрамалов Константин</t>
  </si>
  <si>
    <t>Мухетдинов Амир</t>
  </si>
  <si>
    <t>Хуснутдинов Радмир</t>
  </si>
  <si>
    <t>Кашапов Рустам</t>
  </si>
  <si>
    <t>Каримов Рашит</t>
  </si>
  <si>
    <t>Маннанов Руслан</t>
  </si>
  <si>
    <t>Савинов Леонид</t>
  </si>
  <si>
    <t>Мазитов Динар</t>
  </si>
  <si>
    <t>Мухамедяров Эльнур</t>
  </si>
  <si>
    <t>Хабибуллин Рустам</t>
  </si>
  <si>
    <t>Базылов Данил</t>
  </si>
  <si>
    <t>Шумихин Денис</t>
  </si>
  <si>
    <t>Артемьев Василий</t>
  </si>
  <si>
    <t>Вельдяскин Никита</t>
  </si>
  <si>
    <t>Васильев Лев</t>
  </si>
  <si>
    <t>Исхаков Дамир</t>
  </si>
  <si>
    <t>Сайфутдинов Инзэр</t>
  </si>
  <si>
    <t>Юниорки 1997-1999 г.г.р.</t>
  </si>
  <si>
    <t>Сайфуллина Азалия</t>
  </si>
  <si>
    <t>Кочарян Лилит</t>
  </si>
  <si>
    <t>Фролова Анастасия</t>
  </si>
  <si>
    <t>Гилемханова Дина</t>
  </si>
  <si>
    <t>Зверс Виктория</t>
  </si>
  <si>
    <t>Абдулганеева Анастасия</t>
  </si>
  <si>
    <t>Валиуллина Лиана</t>
  </si>
  <si>
    <t>Ульмасова Диана</t>
  </si>
  <si>
    <t>Абдуллина Кадрия</t>
  </si>
  <si>
    <t>Гибадуллина Карина</t>
  </si>
  <si>
    <t>Фоминых Татьяна</t>
  </si>
  <si>
    <t>Латыпова Лилия</t>
  </si>
  <si>
    <t>Сайпушева Эрви</t>
  </si>
  <si>
    <t>Омерова Александра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</si>
</sst>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left"/>
      <protection/>
    </xf>
    <xf numFmtId="0" fontId="13" fillId="3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 horizontal="left"/>
      <protection/>
    </xf>
    <xf numFmtId="16" fontId="14" fillId="2" borderId="0" xfId="0" applyNumberFormat="1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189" fontId="14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/>
    </xf>
    <xf numFmtId="189" fontId="15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189" fontId="15" fillId="2" borderId="0" xfId="0" applyNumberFormat="1" applyFont="1" applyFill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19050</xdr:rowOff>
    </xdr:from>
    <xdr:to>
      <xdr:col>8</xdr:col>
      <xdr:colOff>666750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29325" y="19050"/>
          <a:ext cx="26955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38100</xdr:rowOff>
    </xdr:from>
    <xdr:to>
      <xdr:col>9</xdr:col>
      <xdr:colOff>647700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38100"/>
          <a:ext cx="20097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38100</xdr:rowOff>
    </xdr:from>
    <xdr:to>
      <xdr:col>8</xdr:col>
      <xdr:colOff>685800</xdr:colOff>
      <xdr:row>10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15050" y="38100"/>
          <a:ext cx="26289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38100</xdr:rowOff>
    </xdr:from>
    <xdr:to>
      <xdr:col>6</xdr:col>
      <xdr:colOff>1352550</xdr:colOff>
      <xdr:row>10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81775" y="38100"/>
          <a:ext cx="19526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19050</xdr:rowOff>
    </xdr:from>
    <xdr:to>
      <xdr:col>11</xdr:col>
      <xdr:colOff>0</xdr:colOff>
      <xdr:row>8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19050"/>
          <a:ext cx="18383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64" sqref="A64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20.25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5" t="s">
        <v>65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42009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1" t="s">
        <v>66</v>
      </c>
      <c r="B7" s="27">
        <v>1</v>
      </c>
      <c r="C7" s="26" t="str">
        <f>Юниорки!F20</f>
        <v>Сайфуллина Азалия</v>
      </c>
      <c r="D7" s="25"/>
      <c r="E7" s="25"/>
      <c r="F7" s="25"/>
      <c r="G7" s="25"/>
      <c r="H7" s="25"/>
      <c r="I7" s="25"/>
    </row>
    <row r="8" spans="1:9" ht="18">
      <c r="A8" s="31" t="s">
        <v>67</v>
      </c>
      <c r="B8" s="27">
        <v>2</v>
      </c>
      <c r="C8" s="26" t="str">
        <f>Юниорки!F31</f>
        <v>Кочарян Лилит</v>
      </c>
      <c r="D8" s="25"/>
      <c r="E8" s="25"/>
      <c r="F8" s="25"/>
      <c r="G8" s="25"/>
      <c r="H8" s="25"/>
      <c r="I8" s="25"/>
    </row>
    <row r="9" spans="1:9" ht="18">
      <c r="A9" s="31" t="s">
        <v>68</v>
      </c>
      <c r="B9" s="27">
        <v>3</v>
      </c>
      <c r="C9" s="26" t="str">
        <f>Юниорки!G43</f>
        <v>Фролова Анастасия</v>
      </c>
      <c r="D9" s="25"/>
      <c r="E9" s="25"/>
      <c r="F9" s="25"/>
      <c r="G9" s="25"/>
      <c r="H9" s="25"/>
      <c r="I9" s="25"/>
    </row>
    <row r="10" spans="1:9" ht="18">
      <c r="A10" s="31" t="s">
        <v>69</v>
      </c>
      <c r="B10" s="27">
        <v>4</v>
      </c>
      <c r="C10" s="26" t="str">
        <f>Юниорки!G51</f>
        <v>Гилемханова Дина</v>
      </c>
      <c r="D10" s="25"/>
      <c r="E10" s="25"/>
      <c r="F10" s="25"/>
      <c r="G10" s="25"/>
      <c r="H10" s="25"/>
      <c r="I10" s="25"/>
    </row>
    <row r="11" spans="1:9" ht="18">
      <c r="A11" s="31" t="s">
        <v>70</v>
      </c>
      <c r="B11" s="27">
        <v>5</v>
      </c>
      <c r="C11" s="26" t="str">
        <f>Юниорки!C55</f>
        <v>Омерова Александра</v>
      </c>
      <c r="D11" s="25"/>
      <c r="E11" s="25"/>
      <c r="F11" s="25"/>
      <c r="G11" s="25"/>
      <c r="H11" s="25"/>
      <c r="I11" s="25"/>
    </row>
    <row r="12" spans="1:9" ht="18">
      <c r="A12" s="31" t="s">
        <v>71</v>
      </c>
      <c r="B12" s="27">
        <v>6</v>
      </c>
      <c r="C12" s="26" t="str">
        <f>Юниорки!C57</f>
        <v>Валиуллина Лиана</v>
      </c>
      <c r="D12" s="25"/>
      <c r="E12" s="25"/>
      <c r="F12" s="25"/>
      <c r="G12" s="25"/>
      <c r="H12" s="25"/>
      <c r="I12" s="25"/>
    </row>
    <row r="13" spans="1:9" ht="18">
      <c r="A13" s="31" t="s">
        <v>72</v>
      </c>
      <c r="B13" s="27">
        <v>7</v>
      </c>
      <c r="C13" s="26" t="str">
        <f>Юниорки!C60</f>
        <v>Абдулганеева Анастасия</v>
      </c>
      <c r="D13" s="25"/>
      <c r="E13" s="25"/>
      <c r="F13" s="25"/>
      <c r="G13" s="25"/>
      <c r="H13" s="25"/>
      <c r="I13" s="25"/>
    </row>
    <row r="14" spans="1:9" ht="18">
      <c r="A14" s="31" t="s">
        <v>73</v>
      </c>
      <c r="B14" s="27">
        <v>8</v>
      </c>
      <c r="C14" s="26" t="str">
        <f>Юниорки!C62</f>
        <v>Ульмасова Диана</v>
      </c>
      <c r="D14" s="25"/>
      <c r="E14" s="25"/>
      <c r="F14" s="25"/>
      <c r="G14" s="25"/>
      <c r="H14" s="25"/>
      <c r="I14" s="25"/>
    </row>
    <row r="15" spans="1:9" ht="18">
      <c r="A15" s="31" t="s">
        <v>74</v>
      </c>
      <c r="B15" s="27">
        <v>9</v>
      </c>
      <c r="C15" s="26" t="str">
        <f>Юниорки!G57</f>
        <v>Латыпова Лилия</v>
      </c>
      <c r="D15" s="25"/>
      <c r="E15" s="25"/>
      <c r="F15" s="25"/>
      <c r="G15" s="25"/>
      <c r="H15" s="25"/>
      <c r="I15" s="25"/>
    </row>
    <row r="16" spans="1:9" ht="18">
      <c r="A16" s="31" t="s">
        <v>75</v>
      </c>
      <c r="B16" s="27">
        <v>10</v>
      </c>
      <c r="C16" s="26" t="str">
        <f>Юниорки!G60</f>
        <v>Абдуллина Кадрия</v>
      </c>
      <c r="D16" s="25"/>
      <c r="E16" s="25"/>
      <c r="F16" s="25"/>
      <c r="G16" s="25"/>
      <c r="H16" s="25"/>
      <c r="I16" s="25"/>
    </row>
    <row r="17" spans="1:9" ht="18">
      <c r="A17" s="31" t="s">
        <v>76</v>
      </c>
      <c r="B17" s="27">
        <v>11</v>
      </c>
      <c r="C17" s="26" t="str">
        <f>Юниорки!G64</f>
        <v>Зверс Виктория</v>
      </c>
      <c r="D17" s="25"/>
      <c r="E17" s="25"/>
      <c r="F17" s="25"/>
      <c r="G17" s="25"/>
      <c r="H17" s="25"/>
      <c r="I17" s="25"/>
    </row>
    <row r="18" spans="1:9" ht="18">
      <c r="A18" s="31" t="s">
        <v>77</v>
      </c>
      <c r="B18" s="27">
        <v>12</v>
      </c>
      <c r="C18" s="26" t="str">
        <f>Юниорки!G66</f>
        <v>Гибадуллина Карина</v>
      </c>
      <c r="D18" s="25"/>
      <c r="E18" s="25"/>
      <c r="F18" s="25"/>
      <c r="G18" s="25"/>
      <c r="H18" s="25"/>
      <c r="I18" s="25"/>
    </row>
    <row r="19" spans="1:9" ht="18">
      <c r="A19" s="31" t="s">
        <v>78</v>
      </c>
      <c r="B19" s="27">
        <v>13</v>
      </c>
      <c r="C19" s="26" t="str">
        <f>Юниорки!D67</f>
        <v>Сайпушева Эрви</v>
      </c>
      <c r="D19" s="25"/>
      <c r="E19" s="25"/>
      <c r="F19" s="25"/>
      <c r="G19" s="25"/>
      <c r="H19" s="25"/>
      <c r="I19" s="25"/>
    </row>
    <row r="20" spans="1:9" ht="18">
      <c r="A20" s="31" t="s">
        <v>79</v>
      </c>
      <c r="B20" s="27">
        <v>14</v>
      </c>
      <c r="C20" s="26" t="str">
        <f>Юниорки!D70</f>
        <v>Фоминых Татьяна</v>
      </c>
      <c r="D20" s="25"/>
      <c r="E20" s="25"/>
      <c r="F20" s="25"/>
      <c r="G20" s="25"/>
      <c r="H20" s="25"/>
      <c r="I20" s="25"/>
    </row>
    <row r="21" spans="1:9" ht="18">
      <c r="A21" s="31" t="s">
        <v>35</v>
      </c>
      <c r="B21" s="27">
        <v>15</v>
      </c>
      <c r="C21" s="26">
        <f>Юниорки!G69</f>
        <v>0</v>
      </c>
      <c r="D21" s="25"/>
      <c r="E21" s="25"/>
      <c r="F21" s="25"/>
      <c r="G21" s="25"/>
      <c r="H21" s="25"/>
      <c r="I21" s="25"/>
    </row>
    <row r="22" spans="1:9" ht="18">
      <c r="A22" s="31" t="s">
        <v>35</v>
      </c>
      <c r="B22" s="27">
        <v>16</v>
      </c>
      <c r="C22" s="26">
        <f>Юниорки!G71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64" sqref="A64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2" t="str">
        <f>СпЮниорки!A1</f>
        <v>Юниорское Открытое Первенство города Уфа 2015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СпЮниорки!A2</f>
        <v>Юниорки 1997-1999 г.г.р.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СпЮниорки!A3</f>
        <v>42009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СпЮниорки!A7</f>
        <v>Сайфуллина Азалия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66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СпЮниорки!A22</f>
        <v>_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СпЮниорки!A15</f>
        <v>Абдуллина Кадрия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73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СпЮниорки!A14</f>
        <v>Ульмасова Диана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66</v>
      </c>
      <c r="F12" s="5"/>
      <c r="G12" s="13"/>
      <c r="H12" s="5"/>
      <c r="I12" s="5"/>
    </row>
    <row r="13" spans="1:9" ht="12.75">
      <c r="A13" s="4">
        <v>5</v>
      </c>
      <c r="B13" s="6" t="str">
        <f>СпЮниорки!A11</f>
        <v>Зверс Виктория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77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СпЮниорки!A18</f>
        <v>Латыпова Лилия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СпЮниорки!A19</f>
        <v>Сайпушева Эрви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СпЮниорки!A10</f>
        <v>Гилемханова Дина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66</v>
      </c>
      <c r="G20" s="8"/>
      <c r="H20" s="8"/>
      <c r="I20" s="8"/>
    </row>
    <row r="21" spans="1:9" ht="12.75">
      <c r="A21" s="4">
        <v>3</v>
      </c>
      <c r="B21" s="6" t="str">
        <f>СпЮниорки!A9</f>
        <v>Фролова Анастасия</v>
      </c>
      <c r="C21" s="5"/>
      <c r="D21" s="5"/>
      <c r="E21" s="11"/>
      <c r="F21" s="15"/>
      <c r="G21" s="5"/>
      <c r="H21" s="40" t="s">
        <v>0</v>
      </c>
      <c r="I21" s="40"/>
    </row>
    <row r="22" spans="1:9" ht="12.75">
      <c r="A22" s="5"/>
      <c r="B22" s="7">
        <v>5</v>
      </c>
      <c r="C22" s="8" t="s">
        <v>68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СпЮниорки!A20</f>
        <v>Омерова Александра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СпЮниорки!A17</f>
        <v>Фоминых Татьяна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71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СпЮниорки!A12</f>
        <v>Абдулганеева Анастасия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67</v>
      </c>
      <c r="F28" s="15"/>
      <c r="G28" s="5"/>
      <c r="H28" s="5"/>
      <c r="I28" s="5"/>
    </row>
    <row r="29" spans="1:9" ht="12.75">
      <c r="A29" s="4">
        <v>7</v>
      </c>
      <c r="B29" s="6" t="str">
        <f>СпЮниорки!A13</f>
        <v>Валиуллина Лиана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72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СпЮниорки!A16</f>
        <v>Гибадуллина Карина</v>
      </c>
      <c r="C31" s="11"/>
      <c r="D31" s="11"/>
      <c r="E31" s="4">
        <v>-15</v>
      </c>
      <c r="F31" s="6" t="str">
        <f>IF(F20=E12,E28,IF(F20=E28,E12,0))</f>
        <v>Кочарян Лилит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67</v>
      </c>
      <c r="E32" s="5"/>
      <c r="F32" s="15"/>
      <c r="G32" s="5"/>
      <c r="H32" s="40" t="s">
        <v>1</v>
      </c>
      <c r="I32" s="40"/>
    </row>
    <row r="33" spans="1:9" ht="12.75">
      <c r="A33" s="4">
        <v>15</v>
      </c>
      <c r="B33" s="6" t="str">
        <f>СпЮниорки!A21</f>
        <v>_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67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СпЮниорки!A8</f>
        <v>Кочарян Лилит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_</v>
      </c>
      <c r="C37" s="5"/>
      <c r="D37" s="4">
        <v>-13</v>
      </c>
      <c r="E37" s="6" t="str">
        <f>IF(E12=D8,D16,IF(E12=D16,D8,0))</f>
        <v>Гилемханова Дина</v>
      </c>
      <c r="F37" s="5"/>
      <c r="G37" s="5"/>
      <c r="H37" s="5"/>
      <c r="I37" s="5"/>
    </row>
    <row r="38" spans="1:9" ht="12.75">
      <c r="A38" s="5"/>
      <c r="B38" s="7">
        <v>16</v>
      </c>
      <c r="C38" s="44" t="s">
        <v>74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Абдуллина Кадрия</v>
      </c>
      <c r="C39" s="7">
        <v>20</v>
      </c>
      <c r="D39" s="44" t="s">
        <v>72</v>
      </c>
      <c r="E39" s="7">
        <v>26</v>
      </c>
      <c r="F39" s="44" t="s">
        <v>69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Валиуллина Лиана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Зверс Виктория</v>
      </c>
      <c r="C41" s="5"/>
      <c r="D41" s="7">
        <v>24</v>
      </c>
      <c r="E41" s="45" t="s">
        <v>72</v>
      </c>
      <c r="F41" s="11"/>
      <c r="G41" s="5"/>
      <c r="H41" s="5"/>
      <c r="I41" s="5"/>
    </row>
    <row r="42" spans="1:9" ht="12.75">
      <c r="A42" s="5"/>
      <c r="B42" s="7">
        <v>17</v>
      </c>
      <c r="C42" s="44" t="s">
        <v>70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Сайпушева Эрви</v>
      </c>
      <c r="C43" s="7">
        <v>21</v>
      </c>
      <c r="D43" s="45" t="s">
        <v>71</v>
      </c>
      <c r="E43" s="15"/>
      <c r="F43" s="7">
        <v>28</v>
      </c>
      <c r="G43" s="44" t="s">
        <v>68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Абдулганеева Анастасия</v>
      </c>
      <c r="D44" s="5"/>
      <c r="E44" s="15"/>
      <c r="F44" s="11"/>
      <c r="G44" s="5"/>
      <c r="H44" s="40" t="s">
        <v>2</v>
      </c>
      <c r="I44" s="40"/>
    </row>
    <row r="45" spans="1:9" ht="12.75">
      <c r="A45" s="4">
        <v>-5</v>
      </c>
      <c r="B45" s="6" t="str">
        <f>IF(C22=B21,B23,IF(C22=B23,B21,0))</f>
        <v>Омерова Александра</v>
      </c>
      <c r="C45" s="5"/>
      <c r="D45" s="4">
        <v>-14</v>
      </c>
      <c r="E45" s="6" t="str">
        <f>IF(E28=D24,D32,IF(E28=D32,D24,0))</f>
        <v>Фролова Анастасия</v>
      </c>
      <c r="F45" s="11"/>
      <c r="G45" s="15"/>
      <c r="H45" s="5"/>
      <c r="I45" s="5"/>
    </row>
    <row r="46" spans="1:9" ht="12.75">
      <c r="A46" s="5"/>
      <c r="B46" s="7">
        <v>18</v>
      </c>
      <c r="C46" s="44" t="s">
        <v>79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Фоминых Татьяна</v>
      </c>
      <c r="C47" s="7">
        <v>22</v>
      </c>
      <c r="D47" s="44" t="s">
        <v>79</v>
      </c>
      <c r="E47" s="7">
        <v>27</v>
      </c>
      <c r="F47" s="45" t="s">
        <v>68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Латыпова Лилия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Гибадуллина Карина</v>
      </c>
      <c r="C49" s="5"/>
      <c r="D49" s="7">
        <v>25</v>
      </c>
      <c r="E49" s="45" t="s">
        <v>79</v>
      </c>
      <c r="F49" s="5"/>
      <c r="G49" s="15"/>
      <c r="H49" s="5"/>
      <c r="I49" s="5"/>
    </row>
    <row r="50" spans="1:9" ht="12.75">
      <c r="A50" s="5"/>
      <c r="B50" s="7">
        <v>19</v>
      </c>
      <c r="C50" s="44" t="s">
        <v>75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_</v>
      </c>
      <c r="C51" s="7">
        <v>23</v>
      </c>
      <c r="D51" s="45" t="s">
        <v>73</v>
      </c>
      <c r="E51" s="15"/>
      <c r="F51" s="4">
        <v>-28</v>
      </c>
      <c r="G51" s="6" t="str">
        <f>IF(G43=F39,F47,IF(G43=F47,F39,0))</f>
        <v>Гилемханова Дина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Ульмасова Диана</v>
      </c>
      <c r="D52" s="5"/>
      <c r="E52" s="15"/>
      <c r="F52" s="5"/>
      <c r="G52" s="19"/>
      <c r="H52" s="40" t="s">
        <v>3</v>
      </c>
      <c r="I52" s="40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Валиуллина Лиана</v>
      </c>
      <c r="C54" s="5"/>
      <c r="D54" s="4">
        <v>-20</v>
      </c>
      <c r="E54" s="6" t="str">
        <f>IF(D39=C38,C40,IF(D39=C40,C38,0))</f>
        <v>Абдуллина Кадрия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79</v>
      </c>
      <c r="D55" s="5"/>
      <c r="E55" s="7">
        <v>31</v>
      </c>
      <c r="F55" s="8" t="s">
        <v>74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Омерова Александра</v>
      </c>
      <c r="C56" s="16" t="s">
        <v>4</v>
      </c>
      <c r="D56" s="4">
        <v>-21</v>
      </c>
      <c r="E56" s="10" t="str">
        <f>IF(D43=C42,C44,IF(D43=C44,C42,0))</f>
        <v>Зверс Виктория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Валиуллина Лиана</v>
      </c>
      <c r="D57" s="5"/>
      <c r="E57" s="5"/>
      <c r="F57" s="7">
        <v>33</v>
      </c>
      <c r="G57" s="8" t="s">
        <v>77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Латыпова Лилия</v>
      </c>
      <c r="F58" s="11"/>
      <c r="G58" s="5"/>
      <c r="H58" s="40" t="s">
        <v>6</v>
      </c>
      <c r="I58" s="40"/>
    </row>
    <row r="59" spans="1:9" ht="12.75">
      <c r="A59" s="4">
        <v>-24</v>
      </c>
      <c r="B59" s="6" t="str">
        <f>IF(E41=D39,D43,IF(E41=D43,D39,0))</f>
        <v>Абдулганеева Анастасия</v>
      </c>
      <c r="C59" s="5"/>
      <c r="D59" s="5"/>
      <c r="E59" s="7">
        <v>32</v>
      </c>
      <c r="F59" s="12" t="s">
        <v>77</v>
      </c>
      <c r="G59" s="20"/>
      <c r="H59" s="5"/>
      <c r="I59" s="5"/>
    </row>
    <row r="60" spans="1:9" ht="12.75">
      <c r="A60" s="5"/>
      <c r="B60" s="7">
        <v>30</v>
      </c>
      <c r="C60" s="8" t="s">
        <v>71</v>
      </c>
      <c r="D60" s="4">
        <v>-23</v>
      </c>
      <c r="E60" s="10" t="str">
        <f>IF(D51=C50,C52,IF(D51=C52,C50,0))</f>
        <v>Гибадуллина Карина</v>
      </c>
      <c r="F60" s="4">
        <v>-33</v>
      </c>
      <c r="G60" s="6" t="str">
        <f>IF(G57=F55,F59,IF(G57=F59,F55,0))</f>
        <v>Абдуллина Кадрия</v>
      </c>
      <c r="H60" s="14"/>
      <c r="I60" s="14"/>
    </row>
    <row r="61" spans="1:9" ht="12.75">
      <c r="A61" s="4">
        <v>-25</v>
      </c>
      <c r="B61" s="10" t="str">
        <f>IF(E49=D47,D51,IF(E49=D51,D47,0))</f>
        <v>Ульмасова Диана</v>
      </c>
      <c r="C61" s="16" t="s">
        <v>7</v>
      </c>
      <c r="D61" s="5"/>
      <c r="E61" s="5"/>
      <c r="F61" s="5"/>
      <c r="G61" s="5"/>
      <c r="H61" s="40" t="s">
        <v>8</v>
      </c>
      <c r="I61" s="40"/>
    </row>
    <row r="62" spans="1:9" ht="12.75">
      <c r="A62" s="5"/>
      <c r="B62" s="4">
        <v>-30</v>
      </c>
      <c r="C62" s="6" t="str">
        <f>IF(C60=B59,B61,IF(C60=B61,B59,0))</f>
        <v>Ульмасова Диана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Зверс Виктория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_</v>
      </c>
      <c r="C64" s="5"/>
      <c r="D64" s="5"/>
      <c r="E64" s="5"/>
      <c r="F64" s="7">
        <v>34</v>
      </c>
      <c r="G64" s="8" t="s">
        <v>70</v>
      </c>
      <c r="H64" s="14"/>
      <c r="I64" s="14"/>
    </row>
    <row r="65" spans="1:9" ht="12.75">
      <c r="A65" s="5"/>
      <c r="B65" s="7">
        <v>35</v>
      </c>
      <c r="C65" s="8" t="s">
        <v>78</v>
      </c>
      <c r="D65" s="5"/>
      <c r="E65" s="4">
        <v>-32</v>
      </c>
      <c r="F65" s="10" t="str">
        <f>IF(F59=E58,E60,IF(F59=E60,E58,0))</f>
        <v>Гибадуллина Карина</v>
      </c>
      <c r="G65" s="5"/>
      <c r="H65" s="40" t="s">
        <v>10</v>
      </c>
      <c r="I65" s="40"/>
    </row>
    <row r="66" spans="1:9" ht="12.75">
      <c r="A66" s="4">
        <v>-17</v>
      </c>
      <c r="B66" s="10" t="str">
        <f>IF(C42=B41,B43,IF(C42=B43,B41,0))</f>
        <v>Сайпушева Эрви</v>
      </c>
      <c r="C66" s="11"/>
      <c r="D66" s="15"/>
      <c r="E66" s="5"/>
      <c r="F66" s="4">
        <v>-34</v>
      </c>
      <c r="G66" s="6" t="str">
        <f>IF(G64=F63,F65,IF(G64=F65,F63,0))</f>
        <v>Гибадуллина Карина</v>
      </c>
      <c r="H66" s="14"/>
      <c r="I66" s="14"/>
    </row>
    <row r="67" spans="1:9" ht="12.75">
      <c r="A67" s="5"/>
      <c r="B67" s="5"/>
      <c r="C67" s="7">
        <v>37</v>
      </c>
      <c r="D67" s="8" t="s">
        <v>78</v>
      </c>
      <c r="E67" s="5"/>
      <c r="F67" s="5"/>
      <c r="G67" s="5"/>
      <c r="H67" s="40" t="s">
        <v>11</v>
      </c>
      <c r="I67" s="40"/>
    </row>
    <row r="68" spans="1:9" ht="12.75">
      <c r="A68" s="4">
        <v>-18</v>
      </c>
      <c r="B68" s="6" t="str">
        <f>IF(C46=B45,B47,IF(C46=B47,B45,0))</f>
        <v>Фоминых Татьяна</v>
      </c>
      <c r="C68" s="11"/>
      <c r="D68" s="17" t="s">
        <v>12</v>
      </c>
      <c r="E68" s="4">
        <v>-35</v>
      </c>
      <c r="F68" s="6" t="str">
        <f>IF(C65=B64,B66,IF(C65=B66,B64,0))</f>
        <v>_</v>
      </c>
      <c r="G68" s="5"/>
      <c r="H68" s="5"/>
      <c r="I68" s="5"/>
    </row>
    <row r="69" spans="1:9" ht="12.75">
      <c r="A69" s="5"/>
      <c r="B69" s="7">
        <v>36</v>
      </c>
      <c r="C69" s="12" t="s">
        <v>76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_</v>
      </c>
      <c r="C70" s="4">
        <v>-37</v>
      </c>
      <c r="D70" s="6" t="str">
        <f>IF(D67=C65,C69,IF(D67=C69,C65,0))</f>
        <v>Фоминых Татьяна</v>
      </c>
      <c r="E70" s="4">
        <v>-36</v>
      </c>
      <c r="F70" s="10" t="str">
        <f>IF(C69=B68,B70,IF(C69=B70,B68,0))</f>
        <v>_</v>
      </c>
      <c r="G70" s="5"/>
      <c r="H70" s="40" t="s">
        <v>13</v>
      </c>
      <c r="I70" s="40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0" t="s">
        <v>15</v>
      </c>
      <c r="I72" s="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20.25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4" t="s">
        <v>37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36">
        <v>42009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9" t="s">
        <v>32</v>
      </c>
      <c r="B6" s="30" t="s">
        <v>33</v>
      </c>
      <c r="C6" s="25" t="s">
        <v>34</v>
      </c>
      <c r="D6" s="25"/>
      <c r="E6" s="25"/>
      <c r="F6" s="25"/>
      <c r="G6" s="25"/>
      <c r="H6" s="25"/>
      <c r="I6" s="25"/>
    </row>
    <row r="7" spans="1:9" ht="18">
      <c r="A7" s="31" t="s">
        <v>38</v>
      </c>
      <c r="B7" s="27">
        <v>1</v>
      </c>
      <c r="C7" s="26" t="str">
        <f>Юниоры1!G36</f>
        <v>Чмелев Родион</v>
      </c>
      <c r="D7" s="25"/>
      <c r="E7" s="25"/>
      <c r="F7" s="25"/>
      <c r="G7" s="25"/>
      <c r="H7" s="25"/>
      <c r="I7" s="25"/>
    </row>
    <row r="8" spans="1:9" ht="18">
      <c r="A8" s="31" t="s">
        <v>39</v>
      </c>
      <c r="B8" s="27">
        <v>2</v>
      </c>
      <c r="C8" s="26" t="str">
        <f>Юниоры1!G56</f>
        <v>Семенов Константин</v>
      </c>
      <c r="D8" s="25"/>
      <c r="E8" s="25"/>
      <c r="F8" s="25"/>
      <c r="G8" s="25"/>
      <c r="H8" s="25"/>
      <c r="I8" s="25"/>
    </row>
    <row r="9" spans="1:9" ht="18">
      <c r="A9" s="31" t="s">
        <v>40</v>
      </c>
      <c r="B9" s="27">
        <v>3</v>
      </c>
      <c r="C9" s="26" t="str">
        <f>Юниоры2!I22</f>
        <v>Маркелов Николай</v>
      </c>
      <c r="D9" s="25"/>
      <c r="E9" s="25"/>
      <c r="F9" s="25"/>
      <c r="G9" s="25"/>
      <c r="H9" s="25"/>
      <c r="I9" s="25"/>
    </row>
    <row r="10" spans="1:9" ht="18">
      <c r="A10" s="31" t="s">
        <v>41</v>
      </c>
      <c r="B10" s="27">
        <v>4</v>
      </c>
      <c r="C10" s="26" t="str">
        <f>Юниоры2!I32</f>
        <v>Коврижников Максим</v>
      </c>
      <c r="D10" s="25"/>
      <c r="E10" s="25"/>
      <c r="F10" s="25"/>
      <c r="G10" s="25"/>
      <c r="H10" s="25"/>
      <c r="I10" s="25"/>
    </row>
    <row r="11" spans="1:9" ht="18">
      <c r="A11" s="31" t="s">
        <v>42</v>
      </c>
      <c r="B11" s="27">
        <v>5</v>
      </c>
      <c r="C11" s="26" t="str">
        <f>Юниоры1!G63</f>
        <v>Клементьев Роман</v>
      </c>
      <c r="D11" s="25"/>
      <c r="E11" s="25"/>
      <c r="F11" s="25"/>
      <c r="G11" s="25"/>
      <c r="H11" s="25"/>
      <c r="I11" s="25"/>
    </row>
    <row r="12" spans="1:9" ht="18">
      <c r="A12" s="31" t="s">
        <v>43</v>
      </c>
      <c r="B12" s="27">
        <v>6</v>
      </c>
      <c r="C12" s="26" t="str">
        <f>Юниоры1!G65</f>
        <v>Антонян Ваге</v>
      </c>
      <c r="D12" s="25"/>
      <c r="E12" s="25"/>
      <c r="F12" s="25"/>
      <c r="G12" s="25"/>
      <c r="H12" s="25"/>
      <c r="I12" s="25"/>
    </row>
    <row r="13" spans="1:9" ht="18">
      <c r="A13" s="31" t="s">
        <v>44</v>
      </c>
      <c r="B13" s="27">
        <v>7</v>
      </c>
      <c r="C13" s="26" t="str">
        <f>Юниоры1!G68</f>
        <v>Медведев Тарас</v>
      </c>
      <c r="D13" s="25"/>
      <c r="E13" s="25"/>
      <c r="F13" s="25"/>
      <c r="G13" s="25"/>
      <c r="H13" s="25"/>
      <c r="I13" s="25"/>
    </row>
    <row r="14" spans="1:9" ht="18">
      <c r="A14" s="31" t="s">
        <v>45</v>
      </c>
      <c r="B14" s="27">
        <v>8</v>
      </c>
      <c r="C14" s="26" t="str">
        <f>Юниоры1!G70</f>
        <v>Лукьянов Роман</v>
      </c>
      <c r="D14" s="25"/>
      <c r="E14" s="25"/>
      <c r="F14" s="25"/>
      <c r="G14" s="25"/>
      <c r="H14" s="25"/>
      <c r="I14" s="25"/>
    </row>
    <row r="15" spans="1:9" ht="18">
      <c r="A15" s="31" t="s">
        <v>46</v>
      </c>
      <c r="B15" s="27">
        <v>9</v>
      </c>
      <c r="C15" s="26" t="str">
        <f>Юниоры1!D72</f>
        <v>Байрамалов Константин</v>
      </c>
      <c r="D15" s="25"/>
      <c r="E15" s="25"/>
      <c r="F15" s="25"/>
      <c r="G15" s="25"/>
      <c r="H15" s="25"/>
      <c r="I15" s="25"/>
    </row>
    <row r="16" spans="1:9" ht="18">
      <c r="A16" s="31" t="s">
        <v>47</v>
      </c>
      <c r="B16" s="27">
        <v>10</v>
      </c>
      <c r="C16" s="26" t="str">
        <f>Юниоры1!D75</f>
        <v>Буков Владислав</v>
      </c>
      <c r="D16" s="25"/>
      <c r="E16" s="25"/>
      <c r="F16" s="25"/>
      <c r="G16" s="25"/>
      <c r="H16" s="25"/>
      <c r="I16" s="25"/>
    </row>
    <row r="17" spans="1:9" ht="18">
      <c r="A17" s="31" t="s">
        <v>48</v>
      </c>
      <c r="B17" s="27">
        <v>11</v>
      </c>
      <c r="C17" s="26" t="str">
        <f>Юниоры1!G73</f>
        <v>Каримов Рашит</v>
      </c>
      <c r="D17" s="25"/>
      <c r="E17" s="25"/>
      <c r="F17" s="25"/>
      <c r="G17" s="25"/>
      <c r="H17" s="25"/>
      <c r="I17" s="25"/>
    </row>
    <row r="18" spans="1:9" ht="18">
      <c r="A18" s="31" t="s">
        <v>49</v>
      </c>
      <c r="B18" s="27">
        <v>12</v>
      </c>
      <c r="C18" s="26" t="str">
        <f>Юниоры1!G75</f>
        <v>Хабибуллин Рустам</v>
      </c>
      <c r="D18" s="25"/>
      <c r="E18" s="25"/>
      <c r="F18" s="25"/>
      <c r="G18" s="25"/>
      <c r="H18" s="25"/>
      <c r="I18" s="25"/>
    </row>
    <row r="19" spans="1:9" ht="18">
      <c r="A19" s="31" t="s">
        <v>50</v>
      </c>
      <c r="B19" s="27">
        <v>13</v>
      </c>
      <c r="C19" s="26" t="str">
        <f>Юниоры2!I40</f>
        <v>Мухамедяров Эльнур</v>
      </c>
      <c r="D19" s="25"/>
      <c r="E19" s="25"/>
      <c r="F19" s="25"/>
      <c r="G19" s="25"/>
      <c r="H19" s="25"/>
      <c r="I19" s="25"/>
    </row>
    <row r="20" spans="1:9" ht="18">
      <c r="A20" s="31" t="s">
        <v>51</v>
      </c>
      <c r="B20" s="27">
        <v>14</v>
      </c>
      <c r="C20" s="26" t="str">
        <f>Юниоры2!I44</f>
        <v>Шумихин Денис</v>
      </c>
      <c r="D20" s="25"/>
      <c r="E20" s="25"/>
      <c r="F20" s="25"/>
      <c r="G20" s="25"/>
      <c r="H20" s="25"/>
      <c r="I20" s="25"/>
    </row>
    <row r="21" spans="1:9" ht="18">
      <c r="A21" s="31" t="s">
        <v>52</v>
      </c>
      <c r="B21" s="27">
        <v>15</v>
      </c>
      <c r="C21" s="26" t="str">
        <f>Юниоры2!I46</f>
        <v>Маннанов Руслан</v>
      </c>
      <c r="D21" s="25"/>
      <c r="E21" s="25"/>
      <c r="F21" s="25"/>
      <c r="G21" s="25"/>
      <c r="H21" s="25"/>
      <c r="I21" s="25"/>
    </row>
    <row r="22" spans="1:9" ht="18">
      <c r="A22" s="31" t="s">
        <v>53</v>
      </c>
      <c r="B22" s="27">
        <v>16</v>
      </c>
      <c r="C22" s="26" t="str">
        <f>Юниоры2!I48</f>
        <v>Зверс Марк</v>
      </c>
      <c r="D22" s="25"/>
      <c r="E22" s="25"/>
      <c r="F22" s="25"/>
      <c r="G22" s="25"/>
      <c r="H22" s="25"/>
      <c r="I22" s="25"/>
    </row>
    <row r="23" spans="1:9" ht="18">
      <c r="A23" s="31" t="s">
        <v>54</v>
      </c>
      <c r="B23" s="27">
        <v>17</v>
      </c>
      <c r="C23" s="26" t="str">
        <f>Юниоры2!E44</f>
        <v>Мухетдинов Амир</v>
      </c>
      <c r="D23" s="25"/>
      <c r="E23" s="25"/>
      <c r="F23" s="25"/>
      <c r="G23" s="25"/>
      <c r="H23" s="25"/>
      <c r="I23" s="25"/>
    </row>
    <row r="24" spans="1:9" ht="18">
      <c r="A24" s="31" t="s">
        <v>55</v>
      </c>
      <c r="B24" s="27">
        <v>18</v>
      </c>
      <c r="C24" s="26" t="str">
        <f>Юниоры2!E50</f>
        <v>Хуснутдинов Радмир</v>
      </c>
      <c r="D24" s="25"/>
      <c r="E24" s="25"/>
      <c r="F24" s="25"/>
      <c r="G24" s="25"/>
      <c r="H24" s="25"/>
      <c r="I24" s="25"/>
    </row>
    <row r="25" spans="1:9" ht="18">
      <c r="A25" s="31" t="s">
        <v>56</v>
      </c>
      <c r="B25" s="27">
        <v>19</v>
      </c>
      <c r="C25" s="26" t="str">
        <f>Юниоры2!E53</f>
        <v>Артемьев Василий</v>
      </c>
      <c r="D25" s="25"/>
      <c r="E25" s="25"/>
      <c r="F25" s="25"/>
      <c r="G25" s="25"/>
      <c r="H25" s="25"/>
      <c r="I25" s="25"/>
    </row>
    <row r="26" spans="1:9" ht="18">
      <c r="A26" s="31" t="s">
        <v>57</v>
      </c>
      <c r="B26" s="27">
        <v>20</v>
      </c>
      <c r="C26" s="26" t="str">
        <f>Юниоры2!E55</f>
        <v>Савинов Леонид</v>
      </c>
      <c r="D26" s="25"/>
      <c r="E26" s="25"/>
      <c r="F26" s="25"/>
      <c r="G26" s="25"/>
      <c r="H26" s="25"/>
      <c r="I26" s="25"/>
    </row>
    <row r="27" spans="1:9" ht="18">
      <c r="A27" s="31" t="s">
        <v>58</v>
      </c>
      <c r="B27" s="27">
        <v>21</v>
      </c>
      <c r="C27" s="26" t="str">
        <f>Юниоры2!I53</f>
        <v>Базылов Данил</v>
      </c>
      <c r="D27" s="25"/>
      <c r="E27" s="25"/>
      <c r="F27" s="25"/>
      <c r="G27" s="25"/>
      <c r="H27" s="25"/>
      <c r="I27" s="25"/>
    </row>
    <row r="28" spans="1:9" ht="18">
      <c r="A28" s="31" t="s">
        <v>59</v>
      </c>
      <c r="B28" s="27">
        <v>22</v>
      </c>
      <c r="C28" s="26" t="str">
        <f>Юниоры2!I57</f>
        <v>Мазитов Динар</v>
      </c>
      <c r="D28" s="25"/>
      <c r="E28" s="25"/>
      <c r="F28" s="25"/>
      <c r="G28" s="25"/>
      <c r="H28" s="25"/>
      <c r="I28" s="25"/>
    </row>
    <row r="29" spans="1:9" ht="18">
      <c r="A29" s="31" t="s">
        <v>60</v>
      </c>
      <c r="B29" s="27">
        <v>23</v>
      </c>
      <c r="C29" s="26" t="str">
        <f>Юниоры2!I59</f>
        <v>Вельдяскин Никита</v>
      </c>
      <c r="D29" s="25"/>
      <c r="E29" s="25"/>
      <c r="F29" s="25"/>
      <c r="G29" s="25"/>
      <c r="H29" s="25"/>
      <c r="I29" s="25"/>
    </row>
    <row r="30" spans="1:9" ht="18">
      <c r="A30" s="31" t="s">
        <v>61</v>
      </c>
      <c r="B30" s="27">
        <v>24</v>
      </c>
      <c r="C30" s="26" t="str">
        <f>Юниоры2!I61</f>
        <v>Кашапов Рустам</v>
      </c>
      <c r="D30" s="25"/>
      <c r="E30" s="25"/>
      <c r="F30" s="25"/>
      <c r="G30" s="25"/>
      <c r="H30" s="25"/>
      <c r="I30" s="25"/>
    </row>
    <row r="31" spans="1:9" ht="18">
      <c r="A31" s="31" t="s">
        <v>62</v>
      </c>
      <c r="B31" s="27">
        <v>25</v>
      </c>
      <c r="C31" s="26" t="str">
        <f>Юниоры2!E63</f>
        <v>Васильев Лев</v>
      </c>
      <c r="D31" s="25"/>
      <c r="E31" s="25"/>
      <c r="F31" s="25"/>
      <c r="G31" s="25"/>
      <c r="H31" s="25"/>
      <c r="I31" s="25"/>
    </row>
    <row r="32" spans="1:9" ht="18">
      <c r="A32" s="31" t="s">
        <v>63</v>
      </c>
      <c r="B32" s="27">
        <v>26</v>
      </c>
      <c r="C32" s="26" t="str">
        <f>Юниоры2!E69</f>
        <v>Сайфутдинов Инзэр</v>
      </c>
      <c r="D32" s="25"/>
      <c r="E32" s="25"/>
      <c r="F32" s="25"/>
      <c r="G32" s="25"/>
      <c r="H32" s="25"/>
      <c r="I32" s="25"/>
    </row>
    <row r="33" spans="1:9" ht="18">
      <c r="A33" s="31" t="s">
        <v>64</v>
      </c>
      <c r="B33" s="27">
        <v>27</v>
      </c>
      <c r="C33" s="26" t="str">
        <f>Юниоры2!E72</f>
        <v>Исхаков Дамир</v>
      </c>
      <c r="D33" s="25"/>
      <c r="E33" s="25"/>
      <c r="F33" s="25"/>
      <c r="G33" s="25"/>
      <c r="H33" s="25"/>
      <c r="I33" s="25"/>
    </row>
    <row r="34" spans="1:9" ht="18">
      <c r="A34" s="31" t="s">
        <v>35</v>
      </c>
      <c r="B34" s="27">
        <v>28</v>
      </c>
      <c r="C34" s="26">
        <f>Юниоры2!E74</f>
        <v>0</v>
      </c>
      <c r="D34" s="25"/>
      <c r="E34" s="25"/>
      <c r="F34" s="25"/>
      <c r="G34" s="25"/>
      <c r="H34" s="25"/>
      <c r="I34" s="25"/>
    </row>
    <row r="35" spans="1:9" ht="18">
      <c r="A35" s="31" t="s">
        <v>35</v>
      </c>
      <c r="B35" s="27">
        <v>29</v>
      </c>
      <c r="C35" s="26">
        <f>Юниоры2!I66</f>
        <v>0</v>
      </c>
      <c r="D35" s="25"/>
      <c r="E35" s="25"/>
      <c r="F35" s="25"/>
      <c r="G35" s="25"/>
      <c r="H35" s="25"/>
      <c r="I35" s="25"/>
    </row>
    <row r="36" spans="1:9" ht="18">
      <c r="A36" s="31" t="s">
        <v>35</v>
      </c>
      <c r="B36" s="27">
        <v>30</v>
      </c>
      <c r="C36" s="26">
        <f>Юниоры2!I70</f>
        <v>0</v>
      </c>
      <c r="D36" s="25"/>
      <c r="E36" s="25"/>
      <c r="F36" s="25"/>
      <c r="G36" s="25"/>
      <c r="H36" s="25"/>
      <c r="I36" s="25"/>
    </row>
    <row r="37" spans="1:9" ht="18">
      <c r="A37" s="31" t="s">
        <v>35</v>
      </c>
      <c r="B37" s="27">
        <v>31</v>
      </c>
      <c r="C37" s="26">
        <f>Юниоры2!I72</f>
        <v>0</v>
      </c>
      <c r="D37" s="25"/>
      <c r="E37" s="25"/>
      <c r="F37" s="25"/>
      <c r="G37" s="25"/>
      <c r="H37" s="25"/>
      <c r="I37" s="25"/>
    </row>
    <row r="38" spans="1:9" ht="18">
      <c r="A38" s="31" t="s">
        <v>35</v>
      </c>
      <c r="B38" s="27">
        <v>32</v>
      </c>
      <c r="C38" s="26" t="str">
        <f>Юниоры2!I74</f>
        <v>_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98" sqref="B198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9" t="str">
        <f>СпЮниоры!A1</f>
        <v>Юниорское Открытое Первенство города Уфа 2015</v>
      </c>
      <c r="B1" s="39"/>
      <c r="C1" s="39"/>
      <c r="D1" s="39"/>
      <c r="E1" s="39"/>
      <c r="F1" s="39"/>
      <c r="G1" s="39"/>
    </row>
    <row r="2" spans="1:7" ht="15.75">
      <c r="A2" s="39" t="str">
        <f>СпЮниоры!A2</f>
        <v>Юниоры 1997-1999 г.г.р.</v>
      </c>
      <c r="B2" s="39"/>
      <c r="C2" s="39"/>
      <c r="D2" s="39"/>
      <c r="E2" s="39"/>
      <c r="F2" s="39"/>
      <c r="G2" s="39"/>
    </row>
    <row r="3" spans="1:7" ht="15.75">
      <c r="A3" s="38">
        <f>СпЮниоры!A3</f>
        <v>42009</v>
      </c>
      <c r="B3" s="38"/>
      <c r="C3" s="38"/>
      <c r="D3" s="38"/>
      <c r="E3" s="38"/>
      <c r="F3" s="38"/>
      <c r="G3" s="38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СпЮниоры!A7</f>
        <v>Чмелев Родион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СпЮниоры!A38</f>
        <v>_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СпЮниоры!A23</f>
        <v>Савинов Леонид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СпЮниоры!A22</f>
        <v>Маннанов Руслан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СпЮниоры!A15</f>
        <v>Буков Владислав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СпЮниоры!A30</f>
        <v>Вельдяскин Никита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СпЮниоры!A31</f>
        <v>Васильев Лев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СпЮниоры!A14</f>
        <v>Маркелов Николай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СпЮниоры!A11</f>
        <v>Медведев Тарас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СпЮниоры!A34</f>
        <v>_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СпЮниоры!A27</f>
        <v>Базылов Данил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СпЮниоры!A18</f>
        <v>Мухетдинов Амир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СпЮниоры!A19</f>
        <v>Хуснутдинов Радмир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СпЮниоры!A26</f>
        <v>Хабибуллин Рустам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СпЮниоры!A35</f>
        <v>_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СпЮниоры!A10</f>
        <v>Коврижников Максим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СпЮниоры!A9</f>
        <v>Антонян Ваге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СпЮниоры!A36</f>
        <v>_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СпЮниоры!A25</f>
        <v>Мухамедяров Эльнур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СпЮниоры!A20</f>
        <v>Кашапов Рустам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СпЮниоры!A17</f>
        <v>Байрамалов Константин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СпЮниоры!A28</f>
        <v>Шумихин Денис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СпЮниоры!A33</f>
        <v>Сайфутдинов Инзэр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СпЮниоры!A12</f>
        <v>Клементьев Роман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СпЮниоры!A13</f>
        <v>Лукьянов Роман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СпЮниоры!A32</f>
        <v>Исхаков Дамир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Семенов Константин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СпЮниоры!A29</f>
        <v>Артемьев Василий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СпЮниоры!A16</f>
        <v>Зверс Марк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СпЮниоры!A21</f>
        <v>Каримов Рашит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IF(Юниоры2!H14=Юниоры2!G10,Юниоры2!G18,IF(Юниоры2!H14=Юниоры2!G18,Юниоры2!G10,0))</f>
        <v>Антонян Ваге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СпЮниоры!A24</f>
        <v>Мазитов Динар</v>
      </c>
      <c r="C63" s="11"/>
      <c r="D63" s="11"/>
      <c r="E63" s="5"/>
      <c r="F63" s="7">
        <v>61</v>
      </c>
      <c r="G63" s="8" t="s">
        <v>43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IF(Юниоры2!H30=Юниоры2!G26,Юниоры2!G34,IF(Юниоры2!H30=Юниоры2!G34,Юниоры2!G26,0))</f>
        <v>Клементьев Роман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СпЮниоры!A37</f>
        <v>_</v>
      </c>
      <c r="C65" s="11"/>
      <c r="D65" s="5"/>
      <c r="E65" s="5"/>
      <c r="F65" s="4">
        <v>-61</v>
      </c>
      <c r="G65" s="6" t="str">
        <f>IF(G63=F62,F64,IF(G63=F64,F62,0))</f>
        <v>Антонян Ваге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СпЮниоры!A8</f>
        <v>Семенов Константин</v>
      </c>
      <c r="C67" s="5"/>
      <c r="D67" s="5"/>
      <c r="E67" s="4">
        <v>-56</v>
      </c>
      <c r="F67" s="6" t="str">
        <f>IF(Юниоры2!G10=Юниоры2!F6,Юниоры2!F14,IF(Юниоры2!G10=Юниоры2!F14,Юниоры2!F6,0))</f>
        <v>Медведев Тарас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IF(Юниоры2!F6=Юниоры2!E4,Юниоры2!E8,IF(Юниоры2!F6=Юниоры2!E8,Юниоры2!E4,0))</f>
        <v>Каримов Рашит</v>
      </c>
      <c r="C69" s="5"/>
      <c r="D69" s="5"/>
      <c r="E69" s="4">
        <v>-57</v>
      </c>
      <c r="F69" s="10" t="str">
        <f>IF(Юниоры2!G26=Юниоры2!F22,Юниоры2!F30,IF(Юниоры2!G26=Юниоры2!F30,Юниоры2!F22,0))</f>
        <v>Лукьянов Роман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48</v>
      </c>
      <c r="D70" s="5"/>
      <c r="E70" s="5"/>
      <c r="F70" s="4">
        <v>-62</v>
      </c>
      <c r="G70" s="6" t="str">
        <f>IF(G68=F67,F69,IF(G68=F69,F67,0))</f>
        <v>Лукьянов Роман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IF(Юниоры2!F14=Юниоры2!E12,Юниоры2!E16,IF(Юниоры2!F14=Юниоры2!E16,Юниоры2!E12,0))</f>
        <v>Байрамалов Константин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48</v>
      </c>
      <c r="E72" s="4">
        <v>-63</v>
      </c>
      <c r="F72" s="6" t="str">
        <f>IF(C70=B69,B71,IF(C70=B71,B69,0))</f>
        <v>Каримов Рашит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IF(Юниоры2!F22=Юниоры2!E20,Юниоры2!E24,IF(Юниоры2!F22=Юниоры2!E24,Юниоры2!E20,0))</f>
        <v>Хабибуллин Рустам</v>
      </c>
      <c r="C73" s="11"/>
      <c r="D73" s="17" t="s">
        <v>6</v>
      </c>
      <c r="E73" s="5"/>
      <c r="F73" s="7">
        <v>66</v>
      </c>
      <c r="G73" s="8" t="s">
        <v>52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46</v>
      </c>
      <c r="D74" s="20"/>
      <c r="E74" s="4">
        <v>-64</v>
      </c>
      <c r="F74" s="10" t="str">
        <f>IF(C74=B73,B75,IF(C74=B75,B73,0))</f>
        <v>Хабибуллин Рустам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IF(Юниоры2!F30=Юниоры2!E28,Юниоры2!E32,IF(Юниоры2!F30=Юниоры2!E32,Юниоры2!E28,0))</f>
        <v>Буков Владислав</v>
      </c>
      <c r="C75" s="4">
        <v>-65</v>
      </c>
      <c r="D75" s="6" t="str">
        <f>IF(D72=C70,C74,IF(D72=C74,C70,0))</f>
        <v>Буков Владислав</v>
      </c>
      <c r="E75" s="5"/>
      <c r="F75" s="4">
        <v>-66</v>
      </c>
      <c r="G75" s="6" t="str">
        <f>IF(G73=F72,F74,IF(G73=F74,F72,0))</f>
        <v>Хабибуллин Рустам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C143" sqref="C143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1" t="str">
        <f>СпЮниоры!A1</f>
        <v>Юниорское Открытое Первенство города Уфа 2015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39" t="str">
        <f>СпЮниоры!A2</f>
        <v>Юниоры 1997-1999 г.г.р.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8">
        <f>СпЮниоры!A3</f>
        <v>42009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ht="12.75">
      <c r="A4" s="4">
        <v>-1</v>
      </c>
      <c r="B4" s="6" t="str">
        <f>IF(Юниоры1!C6=Юниоры1!B5,Юниоры1!B7,IF(Юниоры1!C6=Юниоры1!B7,Юниоры1!B5,0))</f>
        <v>_</v>
      </c>
      <c r="C4" s="5"/>
      <c r="D4" s="4">
        <v>-25</v>
      </c>
      <c r="E4" s="6" t="str">
        <f>IF(Юниоры1!E12=Юниоры1!D8,Юниоры1!D16,IF(Юниоры1!E12=Юниоры1!D16,Юниоры1!D8,0))</f>
        <v>Маркелов Николай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IF(Юниоры1!C10=Юниоры1!B9,Юниоры1!B11,IF(Юниоры1!C10=Юниоры1!B11,Юниоры1!B9,0))</f>
        <v>Савинов Леонид</v>
      </c>
      <c r="C6" s="7">
        <v>40</v>
      </c>
      <c r="D6" s="14" t="s">
        <v>52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IF(Юниоры1!D64=Юниоры1!C62,Юниоры1!C66,IF(Юниоры1!D64=Юниоры1!C66,Юниоры1!C62,0))</f>
        <v>Каримов Рашит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IF(Юниоры1!C14=Юниоры1!B13,Юниоры1!B15,IF(Юниоры1!C14=Юниоры1!B15,Юниоры1!B13,0))</f>
        <v>Вельдяскин Никита</v>
      </c>
      <c r="C8" s="5"/>
      <c r="D8" s="7">
        <v>48</v>
      </c>
      <c r="E8" s="21" t="s">
        <v>52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IF(Юниоры1!C18=Юниоры1!B17,Юниоры1!B19,IF(Юниоры1!C18=Юниоры1!B19,Юниоры1!B17,0))</f>
        <v>Васильев Лев</v>
      </c>
      <c r="C10" s="7">
        <v>41</v>
      </c>
      <c r="D10" s="21" t="s">
        <v>47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IF(Юниоры1!D56=Юниоры1!C54,Юниоры1!C58,IF(Юниоры1!D56=Юниоры1!C58,Юниоры1!C54,0))</f>
        <v>Зверс Марк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IF(Юниоры1!C22=Юниоры1!B21,Юниоры1!B23,IF(Юниоры1!C22=Юниоры1!B23,Юниоры1!B21,0))</f>
        <v>_</v>
      </c>
      <c r="C12" s="5"/>
      <c r="D12" s="4">
        <v>-26</v>
      </c>
      <c r="E12" s="6" t="str">
        <f>IF(Юниоры1!E28=Юниоры1!D24,Юниоры1!D32,IF(Юниоры1!E28=Юниоры1!D32,Юниоры1!D24,0))</f>
        <v>Медведев Тарас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IF(Юниоры1!C26=Юниоры1!B25,Юниоры1!B27,IF(Юниоры1!C26=Юниоры1!B27,Юниоры1!B25,0))</f>
        <v>Базылов Данил</v>
      </c>
      <c r="C14" s="7">
        <v>42</v>
      </c>
      <c r="D14" s="14" t="s">
        <v>48</v>
      </c>
      <c r="E14" s="7">
        <v>53</v>
      </c>
      <c r="F14" s="21" t="s">
        <v>42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IF(Юниоры1!D48=Юниоры1!C46,Юниоры1!C50,IF(Юниоры1!D48=Юниоры1!C50,Юниоры1!C46,0))</f>
        <v>Байрамалов Константин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IF(Юниоры1!C30=Юниоры1!B29,Юниоры1!B31,IF(Юниоры1!C30=Юниоры1!B31,Юниоры1!B29,0))</f>
        <v>Хуснутдинов Радмир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IF(Юниоры1!C34=Юниоры1!B33,Юниоры1!B35,IF(Юниоры1!C34=Юниоры1!B35,Юниоры1!B33,0))</f>
        <v>_</v>
      </c>
      <c r="C18" s="7">
        <v>43</v>
      </c>
      <c r="D18" s="21" t="s">
        <v>56</v>
      </c>
      <c r="E18" s="15"/>
      <c r="F18" s="4">
        <v>-30</v>
      </c>
      <c r="G18" s="10" t="str">
        <f>IF(Юниоры1!F52=Юниоры1!E44,Юниоры1!E60,IF(Юниоры1!F52=Юниоры1!E60,Юниоры1!E44,0))</f>
        <v>Антонян Ваге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IF(Юниоры1!D40=Юниоры1!C38,Юниоры1!C42,IF(Юниоры1!D40=Юниоры1!C42,Юниоры1!C38,0))</f>
        <v>Мухамедяров Эльнур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IF(Юниоры1!C38=Юниоры1!B37,Юниоры1!B39,IF(Юниоры1!C38=Юниоры1!B39,Юниоры1!B37,0))</f>
        <v>_</v>
      </c>
      <c r="C20" s="5"/>
      <c r="D20" s="4">
        <v>-27</v>
      </c>
      <c r="E20" s="6" t="str">
        <f>IF(Юниоры1!E44=Юниоры1!D40,Юниоры1!D48,IF(Юниоры1!E44=Юниоры1!D48,Юниоры1!D40,0))</f>
        <v>Клементьев Роман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IF(Юниоры1!C42=Юниоры1!B41,Юниоры1!B43,IF(Юниоры1!C42=Юниоры1!B43,Юниоры1!B41,0))</f>
        <v>Кашапов Рустам</v>
      </c>
      <c r="C22" s="7">
        <v>44</v>
      </c>
      <c r="D22" s="14" t="s">
        <v>57</v>
      </c>
      <c r="E22" s="7">
        <v>54</v>
      </c>
      <c r="F22" s="14" t="s">
        <v>43</v>
      </c>
      <c r="G22" s="15"/>
      <c r="H22" s="7">
        <v>60</v>
      </c>
      <c r="I22" s="24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IF(Юниоры1!D32=Юниоры1!C30,Юниоры1!C34,IF(Юниоры1!D32=Юниоры1!C34,Юниоры1!C30,0))</f>
        <v>Хабибуллин Рустам</v>
      </c>
      <c r="D23" s="11"/>
      <c r="E23" s="11"/>
      <c r="F23" s="11"/>
      <c r="G23" s="15"/>
      <c r="H23" s="11"/>
      <c r="I23" s="20"/>
      <c r="J23" s="40" t="s">
        <v>2</v>
      </c>
      <c r="K23" s="4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IF(Юниоры1!C46=Юниоры1!B45,Юниоры1!B47,IF(Юниоры1!C46=Юниоры1!B47,Юниоры1!B45,0))</f>
        <v>Шумихин Денис</v>
      </c>
      <c r="C24" s="5"/>
      <c r="D24" s="7">
        <v>50</v>
      </c>
      <c r="E24" s="21" t="s">
        <v>57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IF(Юниоры1!C50=Юниоры1!B49,Юниоры1!B51,IF(Юниоры1!C50=Юниоры1!B51,Юниоры1!B49,0))</f>
        <v>Сайфутдинов Инзэр</v>
      </c>
      <c r="C26" s="7">
        <v>45</v>
      </c>
      <c r="D26" s="21" t="s">
        <v>59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IF(Юниоры1!D24=Юниоры1!C22,Юниоры1!C26,IF(Юниоры1!D24=Юниоры1!C26,Юниоры1!C22,0))</f>
        <v>Мухетдинов Амир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IF(Юниоры1!C54=Юниоры1!B53,Юниоры1!B55,IF(Юниоры1!C54=Юниоры1!B55,Юниоры1!B53,0))</f>
        <v>Исхаков Дамир</v>
      </c>
      <c r="C28" s="5"/>
      <c r="D28" s="4">
        <v>-28</v>
      </c>
      <c r="E28" s="6" t="str">
        <f>IF(Юниоры1!E60=Юниоры1!D56,Юниоры1!D64,IF(Юниоры1!E60=Юниоры1!D64,Юниоры1!D56,0))</f>
        <v>Лукьянов Роман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IF(Юниоры1!C58=Юниоры1!B57,Юниоры1!B59,IF(Юниоры1!C58=Юниоры1!B59,Юниоры1!B57,0))</f>
        <v>Артемьев Василий</v>
      </c>
      <c r="C30" s="7">
        <v>46</v>
      </c>
      <c r="D30" s="14" t="s">
        <v>46</v>
      </c>
      <c r="E30" s="7">
        <v>55</v>
      </c>
      <c r="F30" s="21" t="s">
        <v>44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IF(Юниоры1!D16=Юниоры1!C14,Юниоры1!C18,IF(Юниоры1!D16=Юниоры1!C18,Юниоры1!C14,0))</f>
        <v>Буков Владислав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IF(Юниоры1!C62=Юниоры1!B61,Юниоры1!B63,IF(Юниоры1!C62=Юниоры1!B63,Юниоры1!B61,0))</f>
        <v>Мазитов Динар</v>
      </c>
      <c r="C32" s="5"/>
      <c r="D32" s="7">
        <v>51</v>
      </c>
      <c r="E32" s="21" t="s">
        <v>46</v>
      </c>
      <c r="F32" s="5"/>
      <c r="G32" s="11"/>
      <c r="H32" s="4">
        <v>-60</v>
      </c>
      <c r="I32" s="6" t="str">
        <f>IF(I22=H14,H30,IF(I22=H30,H14,0))</f>
        <v>Коврижников Максим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40" t="s">
        <v>3</v>
      </c>
      <c r="K33" s="4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IF(Юниоры1!C66=Юниоры1!B65,Юниоры1!B67,IF(Юниоры1!C66=Юниоры1!B67,Юниоры1!B65,0))</f>
        <v>_</v>
      </c>
      <c r="C34" s="7">
        <v>47</v>
      </c>
      <c r="D34" s="21" t="s">
        <v>53</v>
      </c>
      <c r="E34" s="15"/>
      <c r="F34" s="4">
        <v>-29</v>
      </c>
      <c r="G34" s="10" t="str">
        <f>IF(Юниоры1!F20=Юниоры1!E12,Юниоры1!E28,IF(Юниоры1!F20=Юниоры1!E28,Юниоры1!E12,0))</f>
        <v>Коврижников Максим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IF(Юниоры1!D8=Юниоры1!C6,Юниоры1!C10,IF(Юниоры1!D8=Юниоры1!C10,Юниоры1!C6,0))</f>
        <v>Маннанов Руслан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Савинов Леонид</v>
      </c>
      <c r="C37" s="5"/>
      <c r="D37" s="5"/>
      <c r="E37" s="5"/>
      <c r="F37" s="4">
        <v>-48</v>
      </c>
      <c r="G37" s="6" t="str">
        <f>IF(E8=D6,D10,IF(E8=D10,D6,0))</f>
        <v>Зверс Марк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56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Вельдяскин Никита</v>
      </c>
      <c r="C39" s="11"/>
      <c r="D39" s="5"/>
      <c r="E39" s="5"/>
      <c r="F39" s="4">
        <v>-49</v>
      </c>
      <c r="G39" s="10" t="str">
        <f>IF(E16=D14,D18,IF(E16=D18,D14,0))</f>
        <v>Мухамедяров Эльнур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3" t="s">
        <v>56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Базылов Данил</v>
      </c>
      <c r="C41" s="11"/>
      <c r="D41" s="11"/>
      <c r="E41" s="5"/>
      <c r="F41" s="4">
        <v>-50</v>
      </c>
      <c r="G41" s="6" t="str">
        <f>IF(E24=D22,D26,IF(E24=D26,D22,0))</f>
        <v>Шумихин Денис</v>
      </c>
      <c r="H41" s="11"/>
      <c r="I41" s="19"/>
      <c r="J41" s="40" t="s">
        <v>12</v>
      </c>
      <c r="K41" s="4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50</v>
      </c>
      <c r="D42" s="11"/>
      <c r="E42" s="5"/>
      <c r="F42" s="5"/>
      <c r="G42" s="7">
        <v>68</v>
      </c>
      <c r="H42" s="21" t="s">
        <v>59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Хуснутдинов Радмир</v>
      </c>
      <c r="C43" s="5"/>
      <c r="D43" s="11"/>
      <c r="E43" s="5"/>
      <c r="F43" s="4">
        <v>-51</v>
      </c>
      <c r="G43" s="10" t="str">
        <f>IF(E32=D30,D34,IF(E32=D34,D30,0))</f>
        <v>Маннанов Руслан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Шумихин Денис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Кашапов Рустам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Зверс Марк</v>
      </c>
      <c r="I45" s="20"/>
      <c r="J45" s="40" t="s">
        <v>14</v>
      </c>
      <c r="K45" s="4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49</v>
      </c>
      <c r="D46" s="11"/>
      <c r="E46" s="5"/>
      <c r="F46" s="5"/>
      <c r="G46" s="5"/>
      <c r="H46" s="7">
        <v>70</v>
      </c>
      <c r="I46" s="24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Мухетдинов Амир</v>
      </c>
      <c r="C47" s="11"/>
      <c r="D47" s="11"/>
      <c r="E47" s="5"/>
      <c r="F47" s="5"/>
      <c r="G47" s="4">
        <v>-68</v>
      </c>
      <c r="H47" s="10" t="str">
        <f>IF(H42=G41,G43,IF(H42=G43,G41,0))</f>
        <v>Маннанов Руслан</v>
      </c>
      <c r="I47" s="20"/>
      <c r="J47" s="40" t="s">
        <v>13</v>
      </c>
      <c r="K47" s="4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49</v>
      </c>
      <c r="E48" s="5"/>
      <c r="F48" s="5"/>
      <c r="G48" s="5"/>
      <c r="H48" s="4">
        <v>-70</v>
      </c>
      <c r="I48" s="6" t="str">
        <f>IF(I46=H45,H47,IF(I46=H47,H45,0))</f>
        <v>Зверс Марк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Артемьев Василий</v>
      </c>
      <c r="C49" s="11"/>
      <c r="D49" s="5"/>
      <c r="E49" s="5"/>
      <c r="F49" s="5"/>
      <c r="G49" s="15"/>
      <c r="H49" s="5"/>
      <c r="I49" s="20"/>
      <c r="J49" s="40" t="s">
        <v>15</v>
      </c>
      <c r="K49" s="4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60</v>
      </c>
      <c r="D50" s="4">
        <v>-77</v>
      </c>
      <c r="E50" s="6" t="str">
        <f>IF(E44=D40,D48,IF(E44=D48,D40,0))</f>
        <v>Хуснутдинов Радмир</v>
      </c>
      <c r="F50" s="4">
        <v>-71</v>
      </c>
      <c r="G50" s="6" t="str">
        <f>IF(C38=B37,B39,IF(C38=B39,B37,0))</f>
        <v>Вельдяскин Никита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Мазитов Динар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Савинов Леонид</v>
      </c>
      <c r="E52" s="20"/>
      <c r="F52" s="4">
        <v>-72</v>
      </c>
      <c r="G52" s="10" t="str">
        <f>IF(C42=B41,B43,IF(C42=B43,B41,0))</f>
        <v>Базылов Данил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60</v>
      </c>
      <c r="F53" s="5"/>
      <c r="G53" s="5"/>
      <c r="H53" s="7">
        <v>81</v>
      </c>
      <c r="I53" s="23" t="s">
        <v>58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Артемьев Василий</v>
      </c>
      <c r="E54" s="16" t="s">
        <v>31</v>
      </c>
      <c r="F54" s="4">
        <v>-73</v>
      </c>
      <c r="G54" s="6" t="str">
        <f>IF(C46=B45,B47,IF(C46=B47,B45,0))</f>
        <v>Кашапов Рустам</v>
      </c>
      <c r="H54" s="11"/>
      <c r="I54" s="19"/>
      <c r="J54" s="40" t="s">
        <v>18</v>
      </c>
      <c r="K54" s="4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Савинов Леонид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_</v>
      </c>
      <c r="C56" s="15"/>
      <c r="D56" s="5"/>
      <c r="E56" s="16" t="s">
        <v>19</v>
      </c>
      <c r="F56" s="4">
        <v>-74</v>
      </c>
      <c r="G56" s="10" t="str">
        <f>IF(C50=B49,B51,IF(C50=B51,B49,0))</f>
        <v>Мазитов Динар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62</v>
      </c>
      <c r="D57" s="5"/>
      <c r="E57" s="5"/>
      <c r="F57" s="5"/>
      <c r="G57" s="5"/>
      <c r="H57" s="4">
        <v>-81</v>
      </c>
      <c r="I57" s="6" t="str">
        <f>IF(I53=H51,H55,IF(I53=H55,H51,0))</f>
        <v>Мазитов Динар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Васильев Лев</v>
      </c>
      <c r="C58" s="11"/>
      <c r="D58" s="5"/>
      <c r="E58" s="5"/>
      <c r="F58" s="5"/>
      <c r="G58" s="4">
        <v>-79</v>
      </c>
      <c r="H58" s="6" t="str">
        <f>IF(H51=G50,G52,IF(H51=G52,G50,0))</f>
        <v>Вельдяскин Никита</v>
      </c>
      <c r="I58" s="20"/>
      <c r="J58" s="40" t="s">
        <v>20</v>
      </c>
      <c r="K58" s="4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62</v>
      </c>
      <c r="E59" s="5"/>
      <c r="F59" s="5"/>
      <c r="G59" s="5"/>
      <c r="H59" s="7">
        <v>82</v>
      </c>
      <c r="I59" s="24" t="s">
        <v>61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_</v>
      </c>
      <c r="C60" s="11"/>
      <c r="D60" s="11"/>
      <c r="E60" s="5"/>
      <c r="F60" s="5"/>
      <c r="G60" s="4">
        <v>-80</v>
      </c>
      <c r="H60" s="10" t="str">
        <f>IF(H55=G54,G56,IF(H55=G56,G54,0))</f>
        <v>Кашапов Рустам</v>
      </c>
      <c r="I60" s="20"/>
      <c r="J60" s="40" t="s">
        <v>21</v>
      </c>
      <c r="K60" s="4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Кашапов Рустам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_</v>
      </c>
      <c r="C62" s="5"/>
      <c r="D62" s="11"/>
      <c r="E62" s="5"/>
      <c r="F62" s="5"/>
      <c r="G62" s="15"/>
      <c r="H62" s="5"/>
      <c r="I62" s="20"/>
      <c r="J62" s="40" t="s">
        <v>22</v>
      </c>
      <c r="K62" s="4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62</v>
      </c>
      <c r="F63" s="4">
        <v>-83</v>
      </c>
      <c r="G63" s="6" t="str">
        <f>IF(C57=B56,B58,IF(C57=B58,B56,0))</f>
        <v>_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_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64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Сайфутдинов Инзэр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64</v>
      </c>
      <c r="E67" s="5"/>
      <c r="F67" s="4">
        <v>-85</v>
      </c>
      <c r="G67" s="6" t="str">
        <f>IF(C65=B64,B66,IF(C65=B66,B64,0))</f>
        <v>_</v>
      </c>
      <c r="H67" s="11"/>
      <c r="I67" s="19"/>
      <c r="J67" s="40" t="s">
        <v>24</v>
      </c>
      <c r="K67" s="4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Исхаков Дамир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63</v>
      </c>
      <c r="D69" s="4">
        <v>-89</v>
      </c>
      <c r="E69" s="6" t="str">
        <f>IF(E63=D59,D67,IF(E63=D67,D59,0))</f>
        <v>Сайфутдинов Инзэр</v>
      </c>
      <c r="F69" s="4">
        <v>-86</v>
      </c>
      <c r="G69" s="10" t="str">
        <f>IF(C69=B68,B70,IF(C69=B70,B68,0))</f>
        <v>_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_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_</v>
      </c>
      <c r="I71" s="20"/>
      <c r="J71" s="40" t="s">
        <v>26</v>
      </c>
      <c r="K71" s="4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63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Исхаков Дамир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40" t="s">
        <v>28</v>
      </c>
      <c r="K73" s="4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_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40" t="s">
        <v>30</v>
      </c>
      <c r="K75" s="4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2015-01-05T07:11:10Z</cp:lastPrinted>
  <dcterms:created xsi:type="dcterms:W3CDTF">2008-02-03T08:28:10Z</dcterms:created>
  <dcterms:modified xsi:type="dcterms:W3CDTF">2015-01-05T13:05:40Z</dcterms:modified>
  <cp:category/>
  <cp:version/>
  <cp:contentType/>
  <cp:contentStatus/>
</cp:coreProperties>
</file>