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СпВл" sheetId="4" r:id="rId4"/>
    <sheet name="Вл1с" sheetId="5" r:id="rId5"/>
    <sheet name="Вл2с" sheetId="6" r:id="rId6"/>
    <sheet name="Сп1л" sheetId="7" r:id="rId7"/>
    <sheet name="1л1с" sheetId="8" r:id="rId8"/>
    <sheet name="1л2с" sheetId="9" r:id="rId9"/>
    <sheet name="СпЛл" sheetId="10" r:id="rId10"/>
    <sheet name="Лл1с" sheetId="11" r:id="rId11"/>
    <sheet name="Лл2с" sheetId="12" r:id="rId12"/>
    <sheet name="СпНл" sheetId="13" r:id="rId13"/>
    <sheet name="Нл1с" sheetId="14" r:id="rId14"/>
    <sheet name="Нл2с" sheetId="15" r:id="rId15"/>
    <sheet name="Пол1443" sheetId="16" r:id="rId16"/>
  </sheets>
  <definedNames>
    <definedName name="_xlnm.Print_Area" localSheetId="7">'1л1с'!$A$1:$G$76</definedName>
    <definedName name="_xlnm.Print_Area" localSheetId="8">'1л2с'!$A$1:$K$76</definedName>
    <definedName name="_xlnm.Print_Area" localSheetId="4">'Вл1с'!$A$1:$G$76</definedName>
    <definedName name="_xlnm.Print_Area" localSheetId="5">'Вл2с'!$A$1:$K$76</definedName>
    <definedName name="_xlnm.Print_Area" localSheetId="10">'Лл1с'!$A$1:$G$76</definedName>
    <definedName name="_xlnm.Print_Area" localSheetId="11">'Лл2с'!$A$1:$K$76</definedName>
    <definedName name="_xlnm.Print_Area" localSheetId="1">'Мл1с'!$A$1:$G$76</definedName>
    <definedName name="_xlnm.Print_Area" localSheetId="2">'Мл2с'!$A$1:$K$76</definedName>
    <definedName name="_xlnm.Print_Area" localSheetId="13">'Нл1с'!$A$1:$G$76</definedName>
    <definedName name="_xlnm.Print_Area" localSheetId="14">'Нл2с'!$A$1:$K$76</definedName>
    <definedName name="_xlnm.Print_Area" localSheetId="15">'Пол1443'!$A$1:$BO$70</definedName>
    <definedName name="_xlnm.Print_Area" localSheetId="6">'Сп1л'!$A$1:$I$38</definedName>
    <definedName name="_xlnm.Print_Area" localSheetId="3">'СпВл'!$A$1:$I$38</definedName>
    <definedName name="_xlnm.Print_Area" localSheetId="9">'СпЛл'!$A$1:$I$38</definedName>
    <definedName name="_xlnm.Print_Area" localSheetId="0">'СпМл'!$A$1:$I$38</definedName>
    <definedName name="_xlnm.Print_Area" localSheetId="12">'СпНл'!$A$1:$I$38</definedName>
  </definedNames>
  <calcPr fullCalcOnLoad="1"/>
</workbook>
</file>

<file path=xl/sharedStrings.xml><?xml version="1.0" encoding="utf-8"?>
<sst xmlns="http://schemas.openxmlformats.org/spreadsheetml/2006/main" count="732" uniqueCount="144">
  <si>
    <t>Личный Чемпионат Республики Башкортостан 2014</t>
  </si>
  <si>
    <t>43-й тур День народного единства. Начальная лига</t>
  </si>
  <si>
    <t>Список в соответствии с рейтингом</t>
  </si>
  <si>
    <t>№</t>
  </si>
  <si>
    <t>Список согласно занятым местам</t>
  </si>
  <si>
    <t>Зиннатуллин Ильшат</t>
  </si>
  <si>
    <t>Николаева Валентина</t>
  </si>
  <si>
    <t>Юдин Антон</t>
  </si>
  <si>
    <t>Васильев Лев</t>
  </si>
  <si>
    <t>Липатова Ксения</t>
  </si>
  <si>
    <t>Мохова Ирина</t>
  </si>
  <si>
    <t>Хомутов Максим</t>
  </si>
  <si>
    <t>Янситов Дмитрий</t>
  </si>
  <si>
    <t>Ахтамьянова Зиля</t>
  </si>
  <si>
    <t>Русских Данил</t>
  </si>
  <si>
    <t>Насретдинов Рамиль</t>
  </si>
  <si>
    <t>Ахтямов Ринат</t>
  </si>
  <si>
    <t>Хисматуллин Эмиль</t>
  </si>
  <si>
    <t>Веретехин Богдан</t>
  </si>
  <si>
    <t>Баранова Светлана</t>
  </si>
  <si>
    <t>Хусаинов Данил</t>
  </si>
  <si>
    <t>Писарева Елена</t>
  </si>
  <si>
    <t>Хамидуллин Вадим</t>
  </si>
  <si>
    <t>Байбурин Олег</t>
  </si>
  <si>
    <t>Ямилов Тагир</t>
  </si>
  <si>
    <t>Капшук Эвелина</t>
  </si>
  <si>
    <t>Назарова Анастасия</t>
  </si>
  <si>
    <t>Еникеев Эрик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</si>
  <si>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</si>
  <si>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</si>
  <si>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</si>
  <si>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</si>
  <si>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</si>
  <si>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</si>
  <si>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</si>
  <si>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</si>
  <si>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</si>
  <si>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</si>
  <si>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</si>
  <si>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</si>
  <si>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</si>
  <si>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</si>
  <si>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</si>
  <si>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</si>
  <si>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</si>
  <si>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</si>
  <si>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</si>
  <si>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</si>
  <si>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</si>
  <si>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</si>
  <si>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</si>
  <si>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</si>
  <si>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</si>
  <si>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</si>
  <si>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</si>
  <si>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</si>
  <si>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</si>
  <si>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</si>
  <si>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</si>
  <si>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</si>
  <si>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</si>
  <si>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43-й тур День народного единства. Любительская лига</t>
  </si>
  <si>
    <t>Чопанашвили Георгий</t>
  </si>
  <si>
    <t>Пехенько Кирилл</t>
  </si>
  <si>
    <t>Лончакова Юлия</t>
  </si>
  <si>
    <t>Ахтямов Рустам</t>
  </si>
  <si>
    <t>Мансуров Данар</t>
  </si>
  <si>
    <t>Баязитов Рамиль</t>
  </si>
  <si>
    <t>Шакирова Арина</t>
  </si>
  <si>
    <t>Абдулжелилов Ибрагим</t>
  </si>
  <si>
    <t>Лукьянова Ирина</t>
  </si>
  <si>
    <t>Григорьев Дмитрий</t>
  </si>
  <si>
    <t>Граф Анатолий</t>
  </si>
  <si>
    <t>Валиуллина Лиана</t>
  </si>
  <si>
    <t>Савинов Леонид</t>
  </si>
  <si>
    <t>Ахмадуллин Эдуард</t>
  </si>
  <si>
    <t>Сафина Зилия</t>
  </si>
  <si>
    <t>Петухова Надежда</t>
  </si>
  <si>
    <t>Аминев Марат</t>
  </si>
  <si>
    <t>Тарараев Петр</t>
  </si>
  <si>
    <t>Филипов Сергей</t>
  </si>
  <si>
    <t>Ямилов Радик</t>
  </si>
  <si>
    <t>43-й тур День народного единства. Первая лига</t>
  </si>
  <si>
    <t>Иванов Виталий</t>
  </si>
  <si>
    <t>Овчинников Дмитрий</t>
  </si>
  <si>
    <t>Горшенин Юрий</t>
  </si>
  <si>
    <t>Коробко Павел</t>
  </si>
  <si>
    <t>Хаматшин Евгений</t>
  </si>
  <si>
    <t>Мухутдинов Динар</t>
  </si>
  <si>
    <t>Макаров Валерий</t>
  </si>
  <si>
    <t>Ишметов Александр</t>
  </si>
  <si>
    <t>Маликов Ильдар</t>
  </si>
  <si>
    <t>Молодцов Вадим</t>
  </si>
  <si>
    <t>Галеев Ранис</t>
  </si>
  <si>
    <t>Кузьмин Александр</t>
  </si>
  <si>
    <t>Юнусов Степан</t>
  </si>
  <si>
    <t>Нестеренко Георгий</t>
  </si>
  <si>
    <t>Раянов Айрат</t>
  </si>
  <si>
    <t>Алпацкий Валентин</t>
  </si>
  <si>
    <t>Дядин Дмитрий</t>
  </si>
  <si>
    <t>Макаров Егор</t>
  </si>
  <si>
    <t>Туйгильдин Айнур</t>
  </si>
  <si>
    <t>Шебалин Алексей</t>
  </si>
  <si>
    <t>Зайнутдинов Наиль</t>
  </si>
  <si>
    <t>43-й тур День народного единства. Высшая лига</t>
  </si>
  <si>
    <t>Чмелев Родион</t>
  </si>
  <si>
    <t>Семенов Константин</t>
  </si>
  <si>
    <t>Коврижников Максим</t>
  </si>
  <si>
    <t>Антонян Ваге</t>
  </si>
  <si>
    <t>Мазурин Александр</t>
  </si>
  <si>
    <t>Байрамалов Леонид</t>
  </si>
  <si>
    <t>Емельянов Александр</t>
  </si>
  <si>
    <t>Сагитов Александр</t>
  </si>
  <si>
    <t>Асылгужин Марсель</t>
  </si>
  <si>
    <t>Кочарян Лилит</t>
  </si>
  <si>
    <t>Басс Кирилл</t>
  </si>
  <si>
    <t>Тодрамович Александр</t>
  </si>
  <si>
    <t>Лукьянов Роман</t>
  </si>
  <si>
    <t>Семенов Юрий</t>
  </si>
  <si>
    <t>Миксонов Эренбург</t>
  </si>
  <si>
    <t>Шарафиева Ксения</t>
  </si>
  <si>
    <t>Хуснутдинов Радмир</t>
  </si>
  <si>
    <t>Шапошников Александр</t>
  </si>
  <si>
    <t>Хайруллин Артур</t>
  </si>
  <si>
    <t>Могилевская Инесса</t>
  </si>
  <si>
    <t>Баринов Владимир</t>
  </si>
  <si>
    <t>Беляков Максим</t>
  </si>
  <si>
    <t>43-й тур День народного единства. Мастерская лига</t>
  </si>
  <si>
    <t>Аристов Александр</t>
  </si>
  <si>
    <t>Исмайлов Азат</t>
  </si>
  <si>
    <t>Срумов Антон</t>
  </si>
  <si>
    <t>Харламов Руслан</t>
  </si>
  <si>
    <t>Аббасов Рустамхон</t>
  </si>
  <si>
    <t>Валеев Риф</t>
  </si>
  <si>
    <t>Топорков Артур</t>
  </si>
  <si>
    <t>Наконечный Антон</t>
  </si>
  <si>
    <t>Зарецкий Максим</t>
  </si>
  <si>
    <t>Медведев Тарас</t>
  </si>
  <si>
    <t>Сазонов Николай</t>
  </si>
  <si>
    <t>Сайфуллина Азалия</t>
  </si>
  <si>
    <t>Мазурин Викентий</t>
  </si>
  <si>
    <t>Прокофьев Михаил</t>
  </si>
  <si>
    <t>Абдрашитов Азат</t>
  </si>
  <si>
    <t>Ахтемзянов Рустам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</si>
</sst>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56"/>
      <name val="Arial Cyr"/>
      <family val="0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" fontId="24" fillId="15" borderId="0" xfId="0" applyNumberFormat="1" applyFont="1" applyFill="1" applyAlignment="1" applyProtection="1">
      <alignment horizontal="left"/>
      <protection locked="0"/>
    </xf>
    <xf numFmtId="0" fontId="24" fillId="15" borderId="0" xfId="0" applyFont="1" applyFill="1" applyAlignment="1" applyProtection="1">
      <alignment horizontal="left"/>
      <protection locked="0"/>
    </xf>
    <xf numFmtId="193" fontId="24" fillId="15" borderId="0" xfId="0" applyNumberFormat="1" applyFont="1" applyFill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6" fillId="18" borderId="10" xfId="0" applyFont="1" applyFill="1" applyBorder="1" applyAlignment="1" applyProtection="1">
      <alignment horizontal="right"/>
      <protection locked="0"/>
    </xf>
    <xf numFmtId="0" fontId="27" fillId="19" borderId="0" xfId="0" applyFont="1" applyFill="1" applyAlignment="1" applyProtection="1">
      <alignment horizontal="center"/>
      <protection/>
    </xf>
    <xf numFmtId="0" fontId="28" fillId="15" borderId="0" xfId="0" applyFont="1" applyFill="1" applyAlignment="1" applyProtection="1">
      <alignment horizontal="left"/>
      <protection/>
    </xf>
    <xf numFmtId="0" fontId="26" fillId="20" borderId="10" xfId="0" applyFont="1" applyFill="1" applyBorder="1" applyAlignment="1" applyProtection="1">
      <alignment horizontal="right"/>
      <protection locked="0"/>
    </xf>
    <xf numFmtId="0" fontId="29" fillId="15" borderId="0" xfId="0" applyFont="1" applyFill="1" applyAlignment="1" applyProtection="1">
      <alignment horizontal="center" vertical="center"/>
      <protection/>
    </xf>
    <xf numFmtId="0" fontId="30" fillId="15" borderId="0" xfId="0" applyFont="1" applyFill="1" applyAlignment="1">
      <alignment/>
    </xf>
    <xf numFmtId="193" fontId="29" fillId="15" borderId="0" xfId="0" applyNumberFormat="1" applyFont="1" applyFill="1" applyAlignment="1" applyProtection="1">
      <alignment horizontal="center" vertical="center"/>
      <protection/>
    </xf>
    <xf numFmtId="0" fontId="30" fillId="15" borderId="0" xfId="0" applyFont="1" applyFill="1" applyAlignment="1" applyProtection="1">
      <alignment/>
      <protection/>
    </xf>
    <xf numFmtId="0" fontId="31" fillId="15" borderId="0" xfId="0" applyFont="1" applyFill="1" applyAlignment="1" applyProtection="1">
      <alignment/>
      <protection/>
    </xf>
    <xf numFmtId="0" fontId="32" fillId="15" borderId="11" xfId="0" applyFont="1" applyFill="1" applyBorder="1" applyAlignment="1" applyProtection="1">
      <alignment horizontal="left"/>
      <protection/>
    </xf>
    <xf numFmtId="0" fontId="33" fillId="0" borderId="0" xfId="0" applyFont="1" applyAlignment="1">
      <alignment/>
    </xf>
    <xf numFmtId="0" fontId="31" fillId="15" borderId="12" xfId="0" applyFont="1" applyFill="1" applyBorder="1" applyAlignment="1" applyProtection="1">
      <alignment/>
      <protection/>
    </xf>
    <xf numFmtId="0" fontId="30" fillId="15" borderId="11" xfId="0" applyFont="1" applyFill="1" applyBorder="1" applyAlignment="1" applyProtection="1">
      <alignment horizontal="left"/>
      <protection/>
    </xf>
    <xf numFmtId="0" fontId="30" fillId="15" borderId="0" xfId="0" applyFont="1" applyFill="1" applyAlignment="1" applyProtection="1">
      <alignment/>
      <protection/>
    </xf>
    <xf numFmtId="0" fontId="32" fillId="15" borderId="13" xfId="0" applyFont="1" applyFill="1" applyBorder="1" applyAlignment="1" applyProtection="1">
      <alignment horizontal="left"/>
      <protection/>
    </xf>
    <xf numFmtId="0" fontId="30" fillId="15" borderId="12" xfId="0" applyFont="1" applyFill="1" applyBorder="1" applyAlignment="1" applyProtection="1">
      <alignment/>
      <protection/>
    </xf>
    <xf numFmtId="0" fontId="30" fillId="15" borderId="13" xfId="0" applyFont="1" applyFill="1" applyBorder="1" applyAlignment="1" applyProtection="1">
      <alignment horizontal="left"/>
      <protection/>
    </xf>
    <xf numFmtId="0" fontId="30" fillId="15" borderId="0" xfId="0" applyFont="1" applyFill="1" applyAlignment="1" applyProtection="1">
      <alignment horizontal="center"/>
      <protection/>
    </xf>
    <xf numFmtId="0" fontId="31" fillId="15" borderId="0" xfId="0" applyFont="1" applyFill="1" applyAlignment="1" applyProtection="1">
      <alignment horizontal="right"/>
      <protection/>
    </xf>
    <xf numFmtId="0" fontId="31" fillId="15" borderId="0" xfId="0" applyFont="1" applyFill="1" applyBorder="1" applyAlignment="1" applyProtection="1">
      <alignment/>
      <protection/>
    </xf>
    <xf numFmtId="0" fontId="30" fillId="15" borderId="0" xfId="0" applyFont="1" applyFill="1" applyBorder="1" applyAlignment="1" applyProtection="1">
      <alignment/>
      <protection/>
    </xf>
    <xf numFmtId="0" fontId="31" fillId="15" borderId="0" xfId="0" applyFont="1" applyFill="1" applyBorder="1" applyAlignment="1" applyProtection="1">
      <alignment horizontal="right"/>
      <protection/>
    </xf>
    <xf numFmtId="0" fontId="30" fillId="15" borderId="0" xfId="0" applyFont="1" applyFill="1" applyAlignment="1" applyProtection="1">
      <alignment horizontal="right"/>
      <protection/>
    </xf>
    <xf numFmtId="0" fontId="29" fillId="15" borderId="0" xfId="0" applyFont="1" applyFill="1" applyAlignment="1">
      <alignment horizontal="center"/>
    </xf>
    <xf numFmtId="0" fontId="34" fillId="15" borderId="0" xfId="0" applyFont="1" applyFill="1" applyAlignment="1">
      <alignment/>
    </xf>
    <xf numFmtId="0" fontId="30" fillId="15" borderId="11" xfId="0" applyFont="1" applyFill="1" applyBorder="1" applyAlignment="1" applyProtection="1">
      <alignment/>
      <protection/>
    </xf>
    <xf numFmtId="0" fontId="30" fillId="15" borderId="13" xfId="0" applyFont="1" applyFill="1" applyBorder="1" applyAlignment="1" applyProtection="1">
      <alignment/>
      <protection/>
    </xf>
    <xf numFmtId="0" fontId="30" fillId="15" borderId="14" xfId="0" applyFont="1" applyFill="1" applyBorder="1" applyAlignment="1" applyProtection="1">
      <alignment/>
      <protection/>
    </xf>
    <xf numFmtId="0" fontId="31" fillId="15" borderId="15" xfId="0" applyFont="1" applyFill="1" applyBorder="1" applyAlignment="1" applyProtection="1">
      <alignment horizontal="right"/>
      <protection/>
    </xf>
    <xf numFmtId="0" fontId="30" fillId="15" borderId="14" xfId="0" applyFont="1" applyFill="1" applyBorder="1" applyAlignment="1" applyProtection="1">
      <alignment horizontal="left"/>
      <protection/>
    </xf>
    <xf numFmtId="0" fontId="30" fillId="15" borderId="0" xfId="0" applyFont="1" applyFill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67</xdr:col>
      <xdr:colOff>0</xdr:colOff>
      <xdr:row>69</xdr:row>
      <xdr:rowOff>152400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34450" cy="11325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C207" sqref="C207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127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41944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128</v>
      </c>
      <c r="B7" s="13">
        <v>1</v>
      </c>
      <c r="C7" s="14" t="str">
        <f>Мл1с!G36</f>
        <v>Аристов Александр</v>
      </c>
      <c r="D7" s="11"/>
      <c r="E7" s="11"/>
      <c r="F7" s="11"/>
      <c r="G7" s="11"/>
      <c r="H7" s="11"/>
      <c r="I7" s="11"/>
    </row>
    <row r="8" spans="1:9" ht="18">
      <c r="A8" s="12" t="s">
        <v>105</v>
      </c>
      <c r="B8" s="13">
        <v>2</v>
      </c>
      <c r="C8" s="14" t="str">
        <f>Мл1с!G56</f>
        <v>Аббасов Рустамхон</v>
      </c>
      <c r="D8" s="11"/>
      <c r="E8" s="11"/>
      <c r="F8" s="11"/>
      <c r="G8" s="11"/>
      <c r="H8" s="11"/>
      <c r="I8" s="11"/>
    </row>
    <row r="9" spans="1:9" ht="18">
      <c r="A9" s="12" t="s">
        <v>129</v>
      </c>
      <c r="B9" s="13">
        <v>3</v>
      </c>
      <c r="C9" s="14" t="str">
        <f>Мл2с!I22</f>
        <v>Харламов Руслан</v>
      </c>
      <c r="D9" s="11"/>
      <c r="E9" s="11"/>
      <c r="F9" s="11"/>
      <c r="G9" s="11"/>
      <c r="H9" s="11"/>
      <c r="I9" s="11"/>
    </row>
    <row r="10" spans="1:9" ht="18">
      <c r="A10" s="15" t="s">
        <v>130</v>
      </c>
      <c r="B10" s="13">
        <v>4</v>
      </c>
      <c r="C10" s="14" t="str">
        <f>Мл2с!I32</f>
        <v>Наконечный Антон</v>
      </c>
      <c r="D10" s="11"/>
      <c r="E10" s="11"/>
      <c r="F10" s="11"/>
      <c r="G10" s="11"/>
      <c r="H10" s="11"/>
      <c r="I10" s="11"/>
    </row>
    <row r="11" spans="1:9" ht="18">
      <c r="A11" s="12" t="s">
        <v>131</v>
      </c>
      <c r="B11" s="13">
        <v>5</v>
      </c>
      <c r="C11" s="14" t="str">
        <f>Мл1с!G63</f>
        <v>Семенов Константин</v>
      </c>
      <c r="D11" s="11"/>
      <c r="E11" s="11"/>
      <c r="F11" s="11"/>
      <c r="G11" s="11"/>
      <c r="H11" s="11"/>
      <c r="I11" s="11"/>
    </row>
    <row r="12" spans="1:9" ht="18">
      <c r="A12" s="12" t="s">
        <v>132</v>
      </c>
      <c r="B12" s="13">
        <v>6</v>
      </c>
      <c r="C12" s="14" t="str">
        <f>Мл1с!G65</f>
        <v>Исмайлов Азат</v>
      </c>
      <c r="D12" s="11"/>
      <c r="E12" s="11"/>
      <c r="F12" s="11"/>
      <c r="G12" s="11"/>
      <c r="H12" s="11"/>
      <c r="I12" s="11"/>
    </row>
    <row r="13" spans="1:9" ht="18">
      <c r="A13" s="12" t="s">
        <v>133</v>
      </c>
      <c r="B13" s="13">
        <v>7</v>
      </c>
      <c r="C13" s="14" t="str">
        <f>Мл1с!G68</f>
        <v>Срумов Антон</v>
      </c>
      <c r="D13" s="11"/>
      <c r="E13" s="11"/>
      <c r="F13" s="11"/>
      <c r="G13" s="11"/>
      <c r="H13" s="11"/>
      <c r="I13" s="11"/>
    </row>
    <row r="14" spans="1:9" ht="18">
      <c r="A14" s="12" t="s">
        <v>106</v>
      </c>
      <c r="B14" s="13">
        <v>8</v>
      </c>
      <c r="C14" s="14" t="str">
        <f>Мл1с!G70</f>
        <v>Валеев Риф</v>
      </c>
      <c r="D14" s="11"/>
      <c r="E14" s="11"/>
      <c r="F14" s="11"/>
      <c r="G14" s="11"/>
      <c r="H14" s="11"/>
      <c r="I14" s="11"/>
    </row>
    <row r="15" spans="1:9" ht="18">
      <c r="A15" s="12" t="s">
        <v>134</v>
      </c>
      <c r="B15" s="13">
        <v>9</v>
      </c>
      <c r="C15" s="14" t="str">
        <f>Мл1с!D72</f>
        <v>Сагитов Александр</v>
      </c>
      <c r="D15" s="11"/>
      <c r="E15" s="11"/>
      <c r="F15" s="11"/>
      <c r="G15" s="11"/>
      <c r="H15" s="11"/>
      <c r="I15" s="11"/>
    </row>
    <row r="16" spans="1:9" ht="18">
      <c r="A16" s="12" t="s">
        <v>135</v>
      </c>
      <c r="B16" s="13">
        <v>10</v>
      </c>
      <c r="C16" s="14" t="str">
        <f>Мл1с!D75</f>
        <v>Антонян Ваге</v>
      </c>
      <c r="D16" s="11"/>
      <c r="E16" s="11"/>
      <c r="F16" s="11"/>
      <c r="G16" s="11"/>
      <c r="H16" s="11"/>
      <c r="I16" s="11"/>
    </row>
    <row r="17" spans="1:9" ht="18">
      <c r="A17" s="12" t="s">
        <v>107</v>
      </c>
      <c r="B17" s="13">
        <v>11</v>
      </c>
      <c r="C17" s="14" t="str">
        <f>Мл1с!G73</f>
        <v>Топорков Артур</v>
      </c>
      <c r="D17" s="11"/>
      <c r="E17" s="11"/>
      <c r="F17" s="11"/>
      <c r="G17" s="11"/>
      <c r="H17" s="11"/>
      <c r="I17" s="11"/>
    </row>
    <row r="18" spans="1:9" ht="18">
      <c r="A18" s="12" t="s">
        <v>136</v>
      </c>
      <c r="B18" s="13">
        <v>12</v>
      </c>
      <c r="C18" s="14" t="str">
        <f>Мл1с!G75</f>
        <v>Чмелев Родион</v>
      </c>
      <c r="D18" s="11"/>
      <c r="E18" s="11"/>
      <c r="F18" s="11"/>
      <c r="G18" s="11"/>
      <c r="H18" s="11"/>
      <c r="I18" s="11"/>
    </row>
    <row r="19" spans="1:9" ht="18">
      <c r="A19" s="12" t="s">
        <v>108</v>
      </c>
      <c r="B19" s="13">
        <v>13</v>
      </c>
      <c r="C19" s="14" t="str">
        <f>Мл2с!I40</f>
        <v>Коврижников Максим</v>
      </c>
      <c r="D19" s="11"/>
      <c r="E19" s="11"/>
      <c r="F19" s="11"/>
      <c r="G19" s="11"/>
      <c r="H19" s="11"/>
      <c r="I19" s="11"/>
    </row>
    <row r="20" spans="1:9" ht="18">
      <c r="A20" s="12" t="s">
        <v>137</v>
      </c>
      <c r="B20" s="13">
        <v>14</v>
      </c>
      <c r="C20" s="14" t="str">
        <f>Мл2с!I44</f>
        <v>Сазонов Николай</v>
      </c>
      <c r="D20" s="11"/>
      <c r="E20" s="11"/>
      <c r="F20" s="11"/>
      <c r="G20" s="11"/>
      <c r="H20" s="11"/>
      <c r="I20" s="11"/>
    </row>
    <row r="21" spans="1:9" ht="18">
      <c r="A21" s="12" t="s">
        <v>109</v>
      </c>
      <c r="B21" s="13">
        <v>15</v>
      </c>
      <c r="C21" s="14" t="str">
        <f>Мл2с!I46</f>
        <v>Зарецкий Максим</v>
      </c>
      <c r="D21" s="11"/>
      <c r="E21" s="11"/>
      <c r="F21" s="11"/>
      <c r="G21" s="11"/>
      <c r="H21" s="11"/>
      <c r="I21" s="11"/>
    </row>
    <row r="22" spans="1:9" ht="18">
      <c r="A22" s="12" t="s">
        <v>138</v>
      </c>
      <c r="B22" s="13">
        <v>16</v>
      </c>
      <c r="C22" s="14" t="str">
        <f>Мл2с!I48</f>
        <v>Мазурин Александр</v>
      </c>
      <c r="D22" s="11"/>
      <c r="E22" s="11"/>
      <c r="F22" s="11"/>
      <c r="G22" s="11"/>
      <c r="H22" s="11"/>
      <c r="I22" s="11"/>
    </row>
    <row r="23" spans="1:9" ht="18">
      <c r="A23" s="12" t="s">
        <v>139</v>
      </c>
      <c r="B23" s="13">
        <v>17</v>
      </c>
      <c r="C23" s="14">
        <f>Мл2с!E44</f>
        <v>0</v>
      </c>
      <c r="D23" s="11"/>
      <c r="E23" s="11"/>
      <c r="F23" s="11"/>
      <c r="G23" s="11"/>
      <c r="H23" s="11"/>
      <c r="I23" s="11"/>
    </row>
    <row r="24" spans="1:9" ht="18">
      <c r="A24" s="12" t="s">
        <v>140</v>
      </c>
      <c r="B24" s="13">
        <v>18</v>
      </c>
      <c r="C24" s="14">
        <f>Мл2с!E50</f>
        <v>0</v>
      </c>
      <c r="D24" s="11"/>
      <c r="E24" s="11"/>
      <c r="F24" s="11"/>
      <c r="G24" s="11"/>
      <c r="H24" s="11"/>
      <c r="I24" s="11"/>
    </row>
    <row r="25" spans="1:9" ht="18">
      <c r="A25" s="12" t="s">
        <v>112</v>
      </c>
      <c r="B25" s="13">
        <v>19</v>
      </c>
      <c r="C25" s="14">
        <f>Мл2с!E53</f>
        <v>0</v>
      </c>
      <c r="D25" s="11"/>
      <c r="E25" s="11"/>
      <c r="F25" s="11"/>
      <c r="G25" s="11"/>
      <c r="H25" s="11"/>
      <c r="I25" s="11"/>
    </row>
    <row r="26" spans="1:9" ht="18">
      <c r="A26" s="12" t="s">
        <v>116</v>
      </c>
      <c r="B26" s="13">
        <v>20</v>
      </c>
      <c r="C26" s="14">
        <f>Мл2с!E55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141</v>
      </c>
      <c r="B27" s="13">
        <v>21</v>
      </c>
      <c r="C27" s="14">
        <f>Мл2с!I53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118</v>
      </c>
      <c r="B28" s="13">
        <v>22</v>
      </c>
      <c r="C28" s="14">
        <f>Мл2с!I57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142</v>
      </c>
      <c r="B29" s="13">
        <v>23</v>
      </c>
      <c r="C29" s="14">
        <f>Мл2с!I59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143</v>
      </c>
      <c r="B30" s="13">
        <v>24</v>
      </c>
      <c r="C30" s="14">
        <f>Мл2с!I61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28</v>
      </c>
      <c r="B31" s="13">
        <v>25</v>
      </c>
      <c r="C31" s="14">
        <f>Мл2с!E63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28</v>
      </c>
      <c r="B32" s="13">
        <v>26</v>
      </c>
      <c r="C32" s="14">
        <f>Мл2с!E69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28</v>
      </c>
      <c r="B33" s="13">
        <v>27</v>
      </c>
      <c r="C33" s="14">
        <f>Мл2с!E72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28</v>
      </c>
      <c r="B34" s="13">
        <v>28</v>
      </c>
      <c r="C34" s="14">
        <f>Мл2с!E74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28</v>
      </c>
      <c r="B35" s="13">
        <v>29</v>
      </c>
      <c r="C35" s="14">
        <f>Мл2с!I66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28</v>
      </c>
      <c r="B36" s="13">
        <v>30</v>
      </c>
      <c r="C36" s="14">
        <f>Мл2с!I70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28</v>
      </c>
      <c r="B37" s="13">
        <v>31</v>
      </c>
      <c r="C37" s="14">
        <f>Мл2с!I72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28</v>
      </c>
      <c r="B38" s="13">
        <v>32</v>
      </c>
      <c r="C38" s="14">
        <f>Мл2с!I74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63" sqref="A163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61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41945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5" t="s">
        <v>62</v>
      </c>
      <c r="B7" s="13">
        <v>1</v>
      </c>
      <c r="C7" s="14" t="str">
        <f>Лл1с!G36</f>
        <v>Чопанашвили Георгий</v>
      </c>
      <c r="D7" s="11"/>
      <c r="E7" s="11"/>
      <c r="F7" s="11"/>
      <c r="G7" s="11"/>
      <c r="H7" s="11"/>
      <c r="I7" s="11"/>
    </row>
    <row r="8" spans="1:9" ht="18">
      <c r="A8" s="12" t="s">
        <v>63</v>
      </c>
      <c r="B8" s="13">
        <v>2</v>
      </c>
      <c r="C8" s="14" t="str">
        <f>Лл1с!G56</f>
        <v>Баязитов Рамиль</v>
      </c>
      <c r="D8" s="11"/>
      <c r="E8" s="11"/>
      <c r="F8" s="11"/>
      <c r="G8" s="11"/>
      <c r="H8" s="11"/>
      <c r="I8" s="11"/>
    </row>
    <row r="9" spans="1:9" ht="18">
      <c r="A9" s="12" t="s">
        <v>64</v>
      </c>
      <c r="B9" s="13">
        <v>3</v>
      </c>
      <c r="C9" s="14" t="str">
        <f>Лл2с!I22</f>
        <v>Абдулжелилов Ибрагим</v>
      </c>
      <c r="D9" s="11"/>
      <c r="E9" s="11"/>
      <c r="F9" s="11"/>
      <c r="G9" s="11"/>
      <c r="H9" s="11"/>
      <c r="I9" s="11"/>
    </row>
    <row r="10" spans="1:9" ht="18">
      <c r="A10" s="12" t="s">
        <v>65</v>
      </c>
      <c r="B10" s="13">
        <v>4</v>
      </c>
      <c r="C10" s="14" t="str">
        <f>Лл2с!I32</f>
        <v>Мансуров Данар</v>
      </c>
      <c r="D10" s="11"/>
      <c r="E10" s="11"/>
      <c r="F10" s="11"/>
      <c r="G10" s="11"/>
      <c r="H10" s="11"/>
      <c r="I10" s="11"/>
    </row>
    <row r="11" spans="1:9" ht="18">
      <c r="A11" s="12" t="s">
        <v>66</v>
      </c>
      <c r="B11" s="13">
        <v>5</v>
      </c>
      <c r="C11" s="14" t="str">
        <f>Лл1с!G63</f>
        <v>Пехенько Кирилл</v>
      </c>
      <c r="D11" s="11"/>
      <c r="E11" s="11"/>
      <c r="F11" s="11"/>
      <c r="G11" s="11"/>
      <c r="H11" s="11"/>
      <c r="I11" s="11"/>
    </row>
    <row r="12" spans="1:9" ht="18">
      <c r="A12" s="12" t="s">
        <v>67</v>
      </c>
      <c r="B12" s="13">
        <v>6</v>
      </c>
      <c r="C12" s="14" t="str">
        <f>Лл1с!G65</f>
        <v>Лончакова Юлия</v>
      </c>
      <c r="D12" s="11"/>
      <c r="E12" s="11"/>
      <c r="F12" s="11"/>
      <c r="G12" s="11"/>
      <c r="H12" s="11"/>
      <c r="I12" s="11"/>
    </row>
    <row r="13" spans="1:9" ht="18">
      <c r="A13" s="12" t="s">
        <v>68</v>
      </c>
      <c r="B13" s="13">
        <v>7</v>
      </c>
      <c r="C13" s="14" t="str">
        <f>Лл1с!G68</f>
        <v>Филипов Сергей</v>
      </c>
      <c r="D13" s="11"/>
      <c r="E13" s="11"/>
      <c r="F13" s="11"/>
      <c r="G13" s="11"/>
      <c r="H13" s="11"/>
      <c r="I13" s="11"/>
    </row>
    <row r="14" spans="1:9" ht="18">
      <c r="A14" s="12" t="s">
        <v>5</v>
      </c>
      <c r="B14" s="13">
        <v>8</v>
      </c>
      <c r="C14" s="14" t="str">
        <f>Лл1с!G70</f>
        <v>Ахтямов Рустам</v>
      </c>
      <c r="D14" s="11"/>
      <c r="E14" s="11"/>
      <c r="F14" s="11"/>
      <c r="G14" s="11"/>
      <c r="H14" s="11"/>
      <c r="I14" s="11"/>
    </row>
    <row r="15" spans="1:9" ht="18">
      <c r="A15" s="12" t="s">
        <v>69</v>
      </c>
      <c r="B15" s="13">
        <v>9</v>
      </c>
      <c r="C15" s="14" t="str">
        <f>Лл1с!D72</f>
        <v>Григорьев Дмитрий</v>
      </c>
      <c r="D15" s="11"/>
      <c r="E15" s="11"/>
      <c r="F15" s="11"/>
      <c r="G15" s="11"/>
      <c r="H15" s="11"/>
      <c r="I15" s="11"/>
    </row>
    <row r="16" spans="1:9" ht="18">
      <c r="A16" s="12" t="s">
        <v>70</v>
      </c>
      <c r="B16" s="13">
        <v>10</v>
      </c>
      <c r="C16" s="14" t="str">
        <f>Лл1с!D75</f>
        <v>Лукьянова Ирина</v>
      </c>
      <c r="D16" s="11"/>
      <c r="E16" s="11"/>
      <c r="F16" s="11"/>
      <c r="G16" s="11"/>
      <c r="H16" s="11"/>
      <c r="I16" s="11"/>
    </row>
    <row r="17" spans="1:9" ht="18">
      <c r="A17" s="12" t="s">
        <v>71</v>
      </c>
      <c r="B17" s="13">
        <v>11</v>
      </c>
      <c r="C17" s="14" t="str">
        <f>Лл1с!G73</f>
        <v>Шакирова Арина</v>
      </c>
      <c r="D17" s="11"/>
      <c r="E17" s="11"/>
      <c r="F17" s="11"/>
      <c r="G17" s="11"/>
      <c r="H17" s="11"/>
      <c r="I17" s="11"/>
    </row>
    <row r="18" spans="1:9" ht="18">
      <c r="A18" s="12" t="s">
        <v>72</v>
      </c>
      <c r="B18" s="13">
        <v>12</v>
      </c>
      <c r="C18" s="14" t="str">
        <f>Лл1с!G75</f>
        <v>Валиуллина Лиана</v>
      </c>
      <c r="D18" s="11"/>
      <c r="E18" s="11"/>
      <c r="F18" s="11"/>
      <c r="G18" s="11"/>
      <c r="H18" s="11"/>
      <c r="I18" s="11"/>
    </row>
    <row r="19" spans="1:9" ht="18">
      <c r="A19" s="12" t="s">
        <v>73</v>
      </c>
      <c r="B19" s="13">
        <v>13</v>
      </c>
      <c r="C19" s="14" t="str">
        <f>Лл2с!I40</f>
        <v>Савинов Леонид</v>
      </c>
      <c r="D19" s="11"/>
      <c r="E19" s="11"/>
      <c r="F19" s="11"/>
      <c r="G19" s="11"/>
      <c r="H19" s="11"/>
      <c r="I19" s="11"/>
    </row>
    <row r="20" spans="1:9" ht="18">
      <c r="A20" s="12" t="s">
        <v>74</v>
      </c>
      <c r="B20" s="13">
        <v>14</v>
      </c>
      <c r="C20" s="14" t="str">
        <f>Лл2с!I44</f>
        <v>Граф Анатолий</v>
      </c>
      <c r="D20" s="11"/>
      <c r="E20" s="11"/>
      <c r="F20" s="11"/>
      <c r="G20" s="11"/>
      <c r="H20" s="11"/>
      <c r="I20" s="11"/>
    </row>
    <row r="21" spans="1:9" ht="18">
      <c r="A21" s="12" t="s">
        <v>75</v>
      </c>
      <c r="B21" s="13">
        <v>15</v>
      </c>
      <c r="C21" s="14" t="str">
        <f>Лл2с!I46</f>
        <v>Петухова Надежда</v>
      </c>
      <c r="D21" s="11"/>
      <c r="E21" s="11"/>
      <c r="F21" s="11"/>
      <c r="G21" s="11"/>
      <c r="H21" s="11"/>
      <c r="I21" s="11"/>
    </row>
    <row r="22" spans="1:9" ht="18">
      <c r="A22" s="12" t="s">
        <v>76</v>
      </c>
      <c r="B22" s="13">
        <v>16</v>
      </c>
      <c r="C22" s="14" t="str">
        <f>Лл2с!I48</f>
        <v>Юдин Антон</v>
      </c>
      <c r="D22" s="11"/>
      <c r="E22" s="11"/>
      <c r="F22" s="11"/>
      <c r="G22" s="11"/>
      <c r="H22" s="11"/>
      <c r="I22" s="11"/>
    </row>
    <row r="23" spans="1:9" ht="18">
      <c r="A23" s="12" t="s">
        <v>77</v>
      </c>
      <c r="B23" s="13">
        <v>17</v>
      </c>
      <c r="C23" s="14" t="str">
        <f>Лл2с!E44</f>
        <v>Ахмадуллин Эдуард</v>
      </c>
      <c r="D23" s="11"/>
      <c r="E23" s="11"/>
      <c r="F23" s="11"/>
      <c r="G23" s="11"/>
      <c r="H23" s="11"/>
      <c r="I23" s="11"/>
    </row>
    <row r="24" spans="1:9" ht="18">
      <c r="A24" s="12" t="s">
        <v>7</v>
      </c>
      <c r="B24" s="13">
        <v>18</v>
      </c>
      <c r="C24" s="14" t="str">
        <f>Лл2с!E50</f>
        <v>Сафина Зилия</v>
      </c>
      <c r="D24" s="11"/>
      <c r="E24" s="11"/>
      <c r="F24" s="11"/>
      <c r="G24" s="11"/>
      <c r="H24" s="11"/>
      <c r="I24" s="11"/>
    </row>
    <row r="25" spans="1:9" ht="18">
      <c r="A25" s="12" t="s">
        <v>78</v>
      </c>
      <c r="B25" s="13">
        <v>19</v>
      </c>
      <c r="C25" s="14" t="str">
        <f>Лл2с!E53</f>
        <v>Мохова Ирина</v>
      </c>
      <c r="D25" s="11"/>
      <c r="E25" s="11"/>
      <c r="F25" s="11"/>
      <c r="G25" s="11"/>
      <c r="H25" s="11"/>
      <c r="I25" s="11"/>
    </row>
    <row r="26" spans="1:9" ht="18">
      <c r="A26" s="12" t="s">
        <v>8</v>
      </c>
      <c r="B26" s="13">
        <v>20</v>
      </c>
      <c r="C26" s="14" t="str">
        <f>Лл2с!E55</f>
        <v>Тарараев Петр</v>
      </c>
      <c r="D26" s="11"/>
      <c r="E26" s="11"/>
      <c r="F26" s="11"/>
      <c r="G26" s="11"/>
      <c r="H26" s="11"/>
      <c r="I26" s="11"/>
    </row>
    <row r="27" spans="1:9" ht="18">
      <c r="A27" s="12" t="s">
        <v>79</v>
      </c>
      <c r="B27" s="13">
        <v>21</v>
      </c>
      <c r="C27" s="14" t="str">
        <f>Лл2с!I53</f>
        <v>Васильев Лев</v>
      </c>
      <c r="D27" s="11"/>
      <c r="E27" s="11"/>
      <c r="F27" s="11"/>
      <c r="G27" s="11"/>
      <c r="H27" s="11"/>
      <c r="I27" s="11"/>
    </row>
    <row r="28" spans="1:9" ht="18">
      <c r="A28" s="12" t="s">
        <v>10</v>
      </c>
      <c r="B28" s="13">
        <v>22</v>
      </c>
      <c r="C28" s="14" t="str">
        <f>Лл2с!I57</f>
        <v>Аминев Марат</v>
      </c>
      <c r="D28" s="11"/>
      <c r="E28" s="11"/>
      <c r="F28" s="11"/>
      <c r="G28" s="11"/>
      <c r="H28" s="11"/>
      <c r="I28" s="11"/>
    </row>
    <row r="29" spans="1:9" ht="18">
      <c r="A29" s="12" t="s">
        <v>80</v>
      </c>
      <c r="B29" s="13">
        <v>23</v>
      </c>
      <c r="C29" s="14" t="str">
        <f>Лл2с!I59</f>
        <v>Ахтамьянова Зиля</v>
      </c>
      <c r="D29" s="11"/>
      <c r="E29" s="11"/>
      <c r="F29" s="11"/>
      <c r="G29" s="11"/>
      <c r="H29" s="11"/>
      <c r="I29" s="11"/>
    </row>
    <row r="30" spans="1:9" ht="18">
      <c r="A30" s="12" t="s">
        <v>13</v>
      </c>
      <c r="B30" s="13">
        <v>24</v>
      </c>
      <c r="C30" s="14" t="str">
        <f>Лл2с!I61</f>
        <v>Зиннатуллин Ильшат</v>
      </c>
      <c r="D30" s="11"/>
      <c r="E30" s="11"/>
      <c r="F30" s="11"/>
      <c r="G30" s="11"/>
      <c r="H30" s="11"/>
      <c r="I30" s="11"/>
    </row>
    <row r="31" spans="1:9" ht="18">
      <c r="A31" s="12" t="s">
        <v>23</v>
      </c>
      <c r="B31" s="13">
        <v>25</v>
      </c>
      <c r="C31" s="14" t="str">
        <f>Лл2с!E63</f>
        <v>Байбурин Олег</v>
      </c>
      <c r="D31" s="11"/>
      <c r="E31" s="11"/>
      <c r="F31" s="11"/>
      <c r="G31" s="11"/>
      <c r="H31" s="11"/>
      <c r="I31" s="11"/>
    </row>
    <row r="32" spans="1:9" ht="18">
      <c r="A32" s="12" t="s">
        <v>81</v>
      </c>
      <c r="B32" s="13">
        <v>26</v>
      </c>
      <c r="C32" s="14" t="str">
        <f>Лл2с!E69</f>
        <v>Ямилов Радик</v>
      </c>
      <c r="D32" s="11"/>
      <c r="E32" s="11"/>
      <c r="F32" s="11"/>
      <c r="G32" s="11"/>
      <c r="H32" s="11"/>
      <c r="I32" s="11"/>
    </row>
    <row r="33" spans="1:9" ht="18">
      <c r="A33" s="12" t="s">
        <v>28</v>
      </c>
      <c r="B33" s="13">
        <v>27</v>
      </c>
      <c r="C33" s="14">
        <f>Лл2с!E72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28</v>
      </c>
      <c r="B34" s="13">
        <v>28</v>
      </c>
      <c r="C34" s="14">
        <f>Лл2с!E74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28</v>
      </c>
      <c r="B35" s="13">
        <v>29</v>
      </c>
      <c r="C35" s="14">
        <f>Лл2с!I66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28</v>
      </c>
      <c r="B36" s="13">
        <v>30</v>
      </c>
      <c r="C36" s="14">
        <f>Лл2с!I70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28</v>
      </c>
      <c r="B37" s="13">
        <v>31</v>
      </c>
      <c r="C37" s="14">
        <f>Лл2с!I72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28</v>
      </c>
      <c r="B38" s="13">
        <v>32</v>
      </c>
      <c r="C38" s="14">
        <f>Лл2с!I74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63" sqref="A163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СпЛл!A1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СпЛл!A2</f>
        <v>43-й тур День народного единства. Любительская лига</v>
      </c>
      <c r="B2" s="16"/>
      <c r="C2" s="16"/>
      <c r="D2" s="16"/>
      <c r="E2" s="16"/>
      <c r="F2" s="16"/>
      <c r="G2" s="16"/>
    </row>
    <row r="3" spans="1:7" ht="15.75">
      <c r="A3" s="18">
        <f>СпЛл!A3</f>
        <v>41945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СпЛл!A7</f>
        <v>Чопанашвили Георгий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62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СпЛл!A38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62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СпЛл!A23</f>
        <v>Петухова Надежда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77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СпЛл!A22</f>
        <v>Сафина Зилия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62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СпЛл!A15</f>
        <v>Абдулжелилов Ибрагим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69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СпЛл!A30</f>
        <v>Ахтамьянова Зиля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69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СпЛл!A31</f>
        <v>Байбурин Олег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5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СпЛл!A14</f>
        <v>Зиннатуллин Ильшат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62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СпЛл!A11</f>
        <v>Мансуров Данар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66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СпЛл!A34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66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СпЛл!A27</f>
        <v>Тарараев Петр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72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СпЛл!A18</f>
        <v>Граф Анатолий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66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СпЛл!A19</f>
        <v>Валиуллина Лиана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73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СпЛл!A26</f>
        <v>Васильев Лев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65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СпЛл!A35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65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СпЛл!A10</f>
        <v>Ахтямов Рустам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62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СпЛл!A9</f>
        <v>Лончакова Юлия</v>
      </c>
      <c r="C37" s="19"/>
      <c r="D37" s="19"/>
      <c r="E37" s="19"/>
      <c r="F37" s="27"/>
      <c r="G37" s="30" t="s">
        <v>29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64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СпЛл!A36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64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СпЛл!A25</f>
        <v>Аминев Марат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74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СпЛл!A20</f>
        <v>Савинов Леонид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67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СпЛл!A17</f>
        <v>Григорьев Дмитрий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71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СпЛл!A28</f>
        <v>Мохова Ирина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67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СпЛл!A33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67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СпЛл!A12</f>
        <v>Баязитов Рамиль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67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СпЛл!A13</f>
        <v>Шакирова Арина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68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СпЛл!A32</f>
        <v>Ямилов Радик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80</v>
      </c>
      <c r="E56" s="27"/>
      <c r="F56" s="31">
        <v>-31</v>
      </c>
      <c r="G56" s="21" t="str">
        <f>IF(G36=F20,F52,IF(G36=F52,F20,0))</f>
        <v>Баязитов Рамиль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СпЛл!A29</f>
        <v>Филипов Сергей</v>
      </c>
      <c r="C57" s="27"/>
      <c r="D57" s="27"/>
      <c r="E57" s="27"/>
      <c r="F57" s="19"/>
      <c r="G57" s="30" t="s">
        <v>30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80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СпЛл!A16</f>
        <v>Лукьянова Ирина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63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СпЛл!A21</f>
        <v>Ахмадуллин Эдуард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7</v>
      </c>
      <c r="D62" s="27"/>
      <c r="E62" s="20">
        <v>-58</v>
      </c>
      <c r="F62" s="21" t="str">
        <f>IF(Лл2с!H14=Лл2с!G10,Лл2с!G18,IF(Лл2с!H14=Лл2с!G18,Лл2с!G10,0))</f>
        <v>Пехенько Кирилл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СпЛл!A24</f>
        <v>Юдин Антон</v>
      </c>
      <c r="C63" s="27"/>
      <c r="D63" s="27"/>
      <c r="E63" s="19"/>
      <c r="F63" s="23">
        <v>61</v>
      </c>
      <c r="G63" s="24" t="s">
        <v>63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63</v>
      </c>
      <c r="E64" s="20">
        <v>-59</v>
      </c>
      <c r="F64" s="26" t="str">
        <f>IF(Лл2с!H30=Лл2с!G26,Лл2с!G34,IF(Лл2с!H30=Лл2с!G34,Лл2с!G26,0))</f>
        <v>Лончакова Юлия</v>
      </c>
      <c r="G64" s="30" t="s">
        <v>31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СпЛл!A37</f>
        <v>_</v>
      </c>
      <c r="C65" s="27"/>
      <c r="D65" s="19"/>
      <c r="E65" s="19"/>
      <c r="F65" s="20">
        <v>-61</v>
      </c>
      <c r="G65" s="21" t="str">
        <f>IF(G63=F62,F64,IF(G63=F64,F62,0))</f>
        <v>Лончакова Юлия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63</v>
      </c>
      <c r="D66" s="19"/>
      <c r="E66" s="19"/>
      <c r="F66" s="19"/>
      <c r="G66" s="30" t="s">
        <v>32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СпЛл!A8</f>
        <v>Пехенько Кирилл</v>
      </c>
      <c r="C67" s="19"/>
      <c r="D67" s="19"/>
      <c r="E67" s="20">
        <v>-56</v>
      </c>
      <c r="F67" s="21" t="str">
        <f>IF(Лл2с!G10=Лл2с!F6,Лл2с!F14,IF(Лл2с!G10=Лл2с!F14,Лл2с!F6,0))</f>
        <v>Ахтямов Рустам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80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IF(Лл2с!F6=Лл2с!E4,Лл2с!E8,IF(Лл2с!F6=Лл2с!E8,Лл2с!E4,0))</f>
        <v>Шакирова Арина</v>
      </c>
      <c r="C69" s="19"/>
      <c r="D69" s="19"/>
      <c r="E69" s="20">
        <v>-57</v>
      </c>
      <c r="F69" s="26" t="str">
        <f>IF(Лл2с!G26=Лл2с!F22,Лл2с!F30,IF(Лл2с!G26=Лл2с!F30,Лл2с!F22,0))</f>
        <v>Филипов Сергей</v>
      </c>
      <c r="G69" s="30" t="s">
        <v>33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71</v>
      </c>
      <c r="D70" s="19"/>
      <c r="E70" s="19"/>
      <c r="F70" s="20">
        <v>-62</v>
      </c>
      <c r="G70" s="21" t="str">
        <f>IF(G68=F67,F69,IF(G68=F69,F67,0))</f>
        <v>Ахтямов Рустам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IF(Лл2с!F14=Лл2с!E12,Лл2с!E16,IF(Лл2с!F14=Лл2с!E16,Лл2с!E12,0))</f>
        <v>Григорьев Дмитрий</v>
      </c>
      <c r="C71" s="27"/>
      <c r="D71" s="32"/>
      <c r="E71" s="19"/>
      <c r="F71" s="19"/>
      <c r="G71" s="30" t="s">
        <v>34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71</v>
      </c>
      <c r="E72" s="20">
        <v>-63</v>
      </c>
      <c r="F72" s="21" t="str">
        <f>IF(C70=B69,B71,IF(C70=B71,B69,0))</f>
        <v>Шакирова Арина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IF(Лл2с!F22=Лл2с!E20,Лл2с!E24,IF(Лл2с!F22=Лл2с!E24,Лл2с!E20,0))</f>
        <v>Валиуллина Лиана</v>
      </c>
      <c r="C73" s="27"/>
      <c r="D73" s="33" t="s">
        <v>35</v>
      </c>
      <c r="E73" s="19"/>
      <c r="F73" s="23">
        <v>66</v>
      </c>
      <c r="G73" s="24" t="s">
        <v>68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70</v>
      </c>
      <c r="D74" s="34"/>
      <c r="E74" s="20">
        <v>-64</v>
      </c>
      <c r="F74" s="26" t="str">
        <f>IF(C74=B73,B75,IF(C74=B75,B73,0))</f>
        <v>Валиуллина Лиана</v>
      </c>
      <c r="G74" s="30" t="s">
        <v>36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IF(Лл2с!F30=Лл2с!E28,Лл2с!E32,IF(Лл2с!F30=Лл2с!E32,Лл2с!E28,0))</f>
        <v>Лукьянова Ирина</v>
      </c>
      <c r="C75" s="20">
        <v>-65</v>
      </c>
      <c r="D75" s="21" t="str">
        <f>IF(D72=C70,C74,IF(D72=C74,C70,0))</f>
        <v>Лукьянова Ирина</v>
      </c>
      <c r="E75" s="19"/>
      <c r="F75" s="20">
        <v>-66</v>
      </c>
      <c r="G75" s="21" t="str">
        <f>IF(G73=F72,F74,IF(G73=F74,F72,0))</f>
        <v>Валиуллина Лиана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37</v>
      </c>
      <c r="E76" s="19"/>
      <c r="F76" s="19"/>
      <c r="G76" s="30" t="s">
        <v>38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63" sqref="A163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СпЛл!A1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СпЛл!A2</f>
        <v>43-й тур День народного единства. Любительская лига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СпЛл!A3</f>
        <v>41945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IF(Лл1с!C6=Лл1с!B5,Лл1с!B7,IF(Лл1с!C6=Лл1с!B7,Лл1с!B5,0))</f>
        <v>_</v>
      </c>
      <c r="C4" s="19"/>
      <c r="D4" s="20">
        <v>-25</v>
      </c>
      <c r="E4" s="21" t="str">
        <f>IF(Лл1с!E12=Лл1с!D8,Лл1с!D16,IF(Лл1с!E12=Лл1с!D16,Лл1с!D8,0))</f>
        <v>Абдулжелилов Ибрагим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76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IF(Лл1с!C10=Лл1с!B9,Лл1с!B11,IF(Лл1с!C10=Лл1с!B11,Лл1с!B9,0))</f>
        <v>Сафина Зилия</v>
      </c>
      <c r="C6" s="23">
        <v>40</v>
      </c>
      <c r="D6" s="37" t="s">
        <v>7</v>
      </c>
      <c r="E6" s="23">
        <v>52</v>
      </c>
      <c r="F6" s="37" t="s">
        <v>69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IF(Лл1с!D64=Лл1с!C62,Лл1с!C66,IF(Лл1с!D64=Лл1с!C66,Лл1с!C62,0))</f>
        <v>Юдин Антон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IF(Лл1с!C14=Лл1с!B13,Лл1с!B15,IF(Лл1с!C14=Лл1с!B15,Лл1с!B13,0))</f>
        <v>Ахтамьянова Зиля</v>
      </c>
      <c r="C8" s="19"/>
      <c r="D8" s="23">
        <v>48</v>
      </c>
      <c r="E8" s="38" t="s">
        <v>68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 t="s">
        <v>13</v>
      </c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IF(Лл1с!C18=Лл1с!B17,Лл1с!B19,IF(Лл1с!C18=Лл1с!B19,Лл1с!B17,0))</f>
        <v>Байбурин Олег</v>
      </c>
      <c r="C10" s="23">
        <v>41</v>
      </c>
      <c r="D10" s="38" t="s">
        <v>68</v>
      </c>
      <c r="E10" s="32"/>
      <c r="F10" s="23">
        <v>56</v>
      </c>
      <c r="G10" s="37" t="s">
        <v>69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IF(Лл1с!D56=Лл1с!C54,Лл1с!C58,IF(Лл1с!D56=Лл1с!C58,Лл1с!C54,0))</f>
        <v>Шакирова Арина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IF(Лл1с!C22=Лл1с!B21,Лл1с!B23,IF(Лл1с!C22=Лл1с!B23,Лл1с!B21,0))</f>
        <v>_</v>
      </c>
      <c r="C12" s="19"/>
      <c r="D12" s="20">
        <v>-26</v>
      </c>
      <c r="E12" s="21" t="str">
        <f>IF(Лл1с!E28=Лл1с!D24,Лл1с!D32,IF(Лл1с!E28=Лл1с!D32,Лл1с!D24,0))</f>
        <v>Ахтямов Рустам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79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IF(Лл1с!C26=Лл1с!B25,Лл1с!B27,IF(Лл1с!C26=Лл1с!B27,Лл1с!B25,0))</f>
        <v>Тарараев Петр</v>
      </c>
      <c r="C14" s="23">
        <v>42</v>
      </c>
      <c r="D14" s="37" t="s">
        <v>71</v>
      </c>
      <c r="E14" s="23">
        <v>53</v>
      </c>
      <c r="F14" s="38" t="s">
        <v>65</v>
      </c>
      <c r="G14" s="23">
        <v>58</v>
      </c>
      <c r="H14" s="37" t="s">
        <v>69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IF(Лл1с!D48=Лл1с!C46,Лл1с!C50,IF(Лл1с!D48=Лл1с!C50,Лл1с!C46,0))</f>
        <v>Григорьев Дмитрий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IF(Лл1с!C30=Лл1с!B29,Лл1с!B31,IF(Лл1с!C30=Лл1с!B31,Лл1с!B29,0))</f>
        <v>Васильев Лев</v>
      </c>
      <c r="C16" s="19"/>
      <c r="D16" s="23">
        <v>49</v>
      </c>
      <c r="E16" s="38" t="s">
        <v>71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8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IF(Лл1с!C34=Лл1с!B33,Лл1с!B35,IF(Лл1с!C34=Лл1с!B35,Лл1с!B33,0))</f>
        <v>_</v>
      </c>
      <c r="C18" s="23">
        <v>43</v>
      </c>
      <c r="D18" s="38" t="s">
        <v>74</v>
      </c>
      <c r="E18" s="32"/>
      <c r="F18" s="20">
        <v>-30</v>
      </c>
      <c r="G18" s="26" t="str">
        <f>IF(Лл1с!F52=Лл1с!E44,Лл1с!E60,IF(Лл1с!F52=Лл1с!E60,Лл1с!E44,0))</f>
        <v>Пехенько Кирилл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IF(Лл1с!D40=Лл1с!C38,Лл1с!C42,IF(Лл1с!D40=Лл1с!C42,Лл1с!C38,0))</f>
        <v>Савинов Леонид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IF(Лл1с!C38=Лл1с!B37,Лл1с!B39,IF(Лл1с!C38=Лл1с!B39,Лл1с!B37,0))</f>
        <v>_</v>
      </c>
      <c r="C20" s="19"/>
      <c r="D20" s="20">
        <v>-27</v>
      </c>
      <c r="E20" s="21" t="str">
        <f>IF(Лл1с!E44=Лл1с!D40,Лл1с!D48,IF(Лл1с!E44=Лл1с!D48,Лл1с!D40,0))</f>
        <v>Лончакова Юлия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78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IF(Лл1с!C42=Лл1с!B41,Лл1с!B43,IF(Лл1с!C42=Лл1с!B43,Лл1с!B41,0))</f>
        <v>Аминев Марат</v>
      </c>
      <c r="C22" s="23">
        <v>44</v>
      </c>
      <c r="D22" s="37" t="s">
        <v>73</v>
      </c>
      <c r="E22" s="23">
        <v>54</v>
      </c>
      <c r="F22" s="37" t="s">
        <v>64</v>
      </c>
      <c r="G22" s="32"/>
      <c r="H22" s="23">
        <v>60</v>
      </c>
      <c r="I22" s="39" t="s">
        <v>69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IF(Лл1с!D32=Лл1с!C30,Лл1с!C34,IF(Лл1с!D32=Лл1с!C34,Лл1с!C30,0))</f>
        <v>Валиуллина Лиана</v>
      </c>
      <c r="D23" s="27"/>
      <c r="E23" s="27"/>
      <c r="F23" s="27"/>
      <c r="G23" s="32"/>
      <c r="H23" s="27"/>
      <c r="I23" s="34"/>
      <c r="J23" s="40" t="s">
        <v>39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IF(Лл1с!C46=Лл1с!B45,Лл1с!B47,IF(Лл1с!C46=Лл1с!B47,Лл1с!B45,0))</f>
        <v>Мохова Ирина</v>
      </c>
      <c r="C24" s="19"/>
      <c r="D24" s="23">
        <v>50</v>
      </c>
      <c r="E24" s="38" t="s">
        <v>73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10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IF(Лл1с!C50=Лл1с!B49,Лл1с!B51,IF(Лл1с!C50=Лл1с!B51,Лл1с!B49,0))</f>
        <v>_</v>
      </c>
      <c r="C26" s="23">
        <v>45</v>
      </c>
      <c r="D26" s="38" t="s">
        <v>72</v>
      </c>
      <c r="E26" s="32"/>
      <c r="F26" s="23">
        <v>57</v>
      </c>
      <c r="G26" s="37" t="s">
        <v>64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IF(Лл1с!D24=Лл1с!C22,Лл1с!C26,IF(Лл1с!D24=Лл1с!C26,Лл1с!C22,0))</f>
        <v>Граф Анатолий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IF(Лл1с!C54=Лл1с!B53,Лл1с!B55,IF(Лл1с!C54=Лл1с!B55,Лл1с!B53,0))</f>
        <v>Ямилов Радик</v>
      </c>
      <c r="C28" s="19"/>
      <c r="D28" s="20">
        <v>-28</v>
      </c>
      <c r="E28" s="21" t="str">
        <f>IF(Лл1с!E60=Лл1с!D56,Лл1с!D64,IF(Лл1с!E60=Лл1с!D64,Лл1с!D56,0))</f>
        <v>Филипов Сергей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 t="s">
        <v>70</v>
      </c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IF(Лл1с!C58=Лл1с!B57,Лл1с!B59,IF(Лл1с!C58=Лл1с!B59,Лл1с!B57,0))</f>
        <v>Лукьянова Ирина</v>
      </c>
      <c r="C30" s="23">
        <v>46</v>
      </c>
      <c r="D30" s="37" t="s">
        <v>70</v>
      </c>
      <c r="E30" s="23">
        <v>55</v>
      </c>
      <c r="F30" s="38" t="s">
        <v>80</v>
      </c>
      <c r="G30" s="23">
        <v>59</v>
      </c>
      <c r="H30" s="38" t="s">
        <v>66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IF(Лл1с!D16=Лл1с!C14,Лл1с!C18,IF(Лл1с!D16=Лл1с!C18,Лл1с!C14,0))</f>
        <v>Зиннатуллин Ильшат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IF(Лл1с!C62=Лл1с!B61,Лл1с!B63,IF(Лл1с!C62=Лл1с!B63,Лл1с!B61,0))</f>
        <v>Ахмадуллин Эдуард</v>
      </c>
      <c r="C32" s="19"/>
      <c r="D32" s="23">
        <v>51</v>
      </c>
      <c r="E32" s="38" t="s">
        <v>70</v>
      </c>
      <c r="F32" s="19"/>
      <c r="G32" s="27"/>
      <c r="H32" s="20">
        <v>-60</v>
      </c>
      <c r="I32" s="21" t="str">
        <f>IF(I22=H14,H30,IF(I22=H30,H14,0))</f>
        <v>Мансуров Данар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75</v>
      </c>
      <c r="D33" s="27"/>
      <c r="E33" s="32"/>
      <c r="F33" s="19"/>
      <c r="G33" s="27"/>
      <c r="H33" s="19"/>
      <c r="I33" s="34"/>
      <c r="J33" s="40" t="s">
        <v>40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IF(Лл1с!C66=Лл1с!B65,Лл1с!B67,IF(Лл1с!C66=Лл1с!B67,Лл1с!B65,0))</f>
        <v>_</v>
      </c>
      <c r="C34" s="23">
        <v>47</v>
      </c>
      <c r="D34" s="38" t="s">
        <v>77</v>
      </c>
      <c r="E34" s="32"/>
      <c r="F34" s="20">
        <v>-29</v>
      </c>
      <c r="G34" s="26" t="str">
        <f>IF(Лл1с!F20=Лл1с!E12,Лл1с!E28,IF(Лл1с!F20=Лл1с!E28,Лл1с!E12,0))</f>
        <v>Мансуров Данар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IF(Лл1с!D8=Лл1с!C6,Лл1с!C10,IF(Лл1с!D8=Лл1с!C10,Лл1с!C6,0))</f>
        <v>Петухова Надежда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Сафина Зилия</v>
      </c>
      <c r="C37" s="19"/>
      <c r="D37" s="19"/>
      <c r="E37" s="19"/>
      <c r="F37" s="20">
        <v>-48</v>
      </c>
      <c r="G37" s="21" t="str">
        <f>IF(E8=D6,D10,IF(E8=D10,D6,0))</f>
        <v>Юдин Антон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76</v>
      </c>
      <c r="D38" s="19"/>
      <c r="E38" s="19"/>
      <c r="F38" s="19"/>
      <c r="G38" s="23">
        <v>67</v>
      </c>
      <c r="H38" s="37" t="s">
        <v>74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 t="str">
        <f>IF(D10=C9,C11,IF(D10=C11,C9,0))</f>
        <v>Ахтамьянова Зиля</v>
      </c>
      <c r="C39" s="27"/>
      <c r="D39" s="19"/>
      <c r="E39" s="19"/>
      <c r="F39" s="20">
        <v>-49</v>
      </c>
      <c r="G39" s="26" t="str">
        <f>IF(E16=D14,D18,IF(E16=D18,D14,0))</f>
        <v>Савинов Леонид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76</v>
      </c>
      <c r="E40" s="19"/>
      <c r="F40" s="19"/>
      <c r="G40" s="19"/>
      <c r="H40" s="23">
        <v>69</v>
      </c>
      <c r="I40" s="41" t="s">
        <v>74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Тарараев Петр</v>
      </c>
      <c r="C41" s="27"/>
      <c r="D41" s="27"/>
      <c r="E41" s="19"/>
      <c r="F41" s="20">
        <v>-50</v>
      </c>
      <c r="G41" s="21" t="str">
        <f>IF(E24=D22,D26,IF(E24=D26,D22,0))</f>
        <v>Граф Анатолий</v>
      </c>
      <c r="H41" s="27"/>
      <c r="I41" s="42"/>
      <c r="J41" s="40" t="s">
        <v>41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79</v>
      </c>
      <c r="D42" s="27"/>
      <c r="E42" s="19"/>
      <c r="F42" s="19"/>
      <c r="G42" s="23">
        <v>68</v>
      </c>
      <c r="H42" s="38" t="s">
        <v>72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Васильев Лев</v>
      </c>
      <c r="C43" s="19"/>
      <c r="D43" s="27"/>
      <c r="E43" s="19"/>
      <c r="F43" s="20">
        <v>-51</v>
      </c>
      <c r="G43" s="26" t="str">
        <f>IF(E32=D30,D34,IF(E32=D34,D30,0))</f>
        <v>Петухова Надежда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75</v>
      </c>
      <c r="F44" s="19"/>
      <c r="G44" s="19"/>
      <c r="H44" s="20">
        <v>-69</v>
      </c>
      <c r="I44" s="21" t="str">
        <f>IF(I40=H38,H42,IF(I40=H42,H38,0))</f>
        <v>Граф Анатолий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Аминев Марат</v>
      </c>
      <c r="C45" s="19"/>
      <c r="D45" s="27"/>
      <c r="E45" s="30" t="s">
        <v>42</v>
      </c>
      <c r="F45" s="19"/>
      <c r="G45" s="20">
        <v>-67</v>
      </c>
      <c r="H45" s="21" t="str">
        <f>IF(H38=G37,G39,IF(H38=G39,G37,0))</f>
        <v>Юдин Антон</v>
      </c>
      <c r="I45" s="34"/>
      <c r="J45" s="40" t="s">
        <v>43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10</v>
      </c>
      <c r="D46" s="27"/>
      <c r="E46" s="19"/>
      <c r="F46" s="19"/>
      <c r="G46" s="19"/>
      <c r="H46" s="23">
        <v>70</v>
      </c>
      <c r="I46" s="39" t="s">
        <v>77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Мохова Ирина</v>
      </c>
      <c r="C47" s="27"/>
      <c r="D47" s="27"/>
      <c r="E47" s="19"/>
      <c r="F47" s="19"/>
      <c r="G47" s="20">
        <v>-68</v>
      </c>
      <c r="H47" s="26" t="str">
        <f>IF(H42=G41,G43,IF(H42=G43,G41,0))</f>
        <v>Петухова Надежда</v>
      </c>
      <c r="I47" s="34"/>
      <c r="J47" s="40" t="s">
        <v>44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75</v>
      </c>
      <c r="E48" s="19"/>
      <c r="F48" s="19"/>
      <c r="G48" s="19"/>
      <c r="H48" s="20">
        <v>-70</v>
      </c>
      <c r="I48" s="21" t="str">
        <f>IF(I46=H45,H47,IF(I46=H47,H45,0))</f>
        <v>Юдин Антон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 t="str">
        <f>IF(D30=C29,C31,IF(D30=C31,C29,0))</f>
        <v>Зиннатуллин Ильшат</v>
      </c>
      <c r="C49" s="27"/>
      <c r="D49" s="19"/>
      <c r="E49" s="19"/>
      <c r="F49" s="19"/>
      <c r="G49" s="32"/>
      <c r="H49" s="19"/>
      <c r="I49" s="34"/>
      <c r="J49" s="40" t="s">
        <v>45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75</v>
      </c>
      <c r="D50" s="20">
        <v>-77</v>
      </c>
      <c r="E50" s="21" t="str">
        <f>IF(E44=D40,D48,IF(E44=D48,D40,0))</f>
        <v>Сафина Зилия</v>
      </c>
      <c r="F50" s="20">
        <v>-71</v>
      </c>
      <c r="G50" s="21" t="str">
        <f>IF(C38=B37,B39,IF(C38=B39,B37,0))</f>
        <v>Ахтамьянова Зиля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Ахмадуллин Эдуард</v>
      </c>
      <c r="C51" s="19"/>
      <c r="D51" s="19"/>
      <c r="E51" s="30" t="s">
        <v>46</v>
      </c>
      <c r="F51" s="19"/>
      <c r="G51" s="23">
        <v>79</v>
      </c>
      <c r="H51" s="37" t="s">
        <v>8</v>
      </c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Тарараев Петр</v>
      </c>
      <c r="E52" s="34"/>
      <c r="F52" s="20">
        <v>-72</v>
      </c>
      <c r="G52" s="26" t="str">
        <f>IF(C42=B41,B43,IF(C42=B43,B41,0))</f>
        <v>Васильев Лев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10</v>
      </c>
      <c r="F53" s="19"/>
      <c r="G53" s="19"/>
      <c r="H53" s="23">
        <v>81</v>
      </c>
      <c r="I53" s="41" t="s">
        <v>8</v>
      </c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Мохова Ирина</v>
      </c>
      <c r="E54" s="30" t="s">
        <v>47</v>
      </c>
      <c r="F54" s="20">
        <v>-73</v>
      </c>
      <c r="G54" s="21" t="str">
        <f>IF(C46=B45,B47,IF(C46=B47,B45,0))</f>
        <v>Аминев Марат</v>
      </c>
      <c r="H54" s="27"/>
      <c r="I54" s="42"/>
      <c r="J54" s="40" t="s">
        <v>48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Тарараев Петр</v>
      </c>
      <c r="F55" s="19"/>
      <c r="G55" s="23">
        <v>80</v>
      </c>
      <c r="H55" s="38" t="s">
        <v>78</v>
      </c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49</v>
      </c>
      <c r="F56" s="20">
        <v>-74</v>
      </c>
      <c r="G56" s="26" t="str">
        <f>IF(C50=B49,B51,IF(C50=B51,B49,0))</f>
        <v>Зиннатуллин Ильшат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 t="s">
        <v>23</v>
      </c>
      <c r="D57" s="19"/>
      <c r="E57" s="19"/>
      <c r="F57" s="19"/>
      <c r="G57" s="19"/>
      <c r="H57" s="20">
        <v>-81</v>
      </c>
      <c r="I57" s="21" t="str">
        <f>IF(I53=H51,H55,IF(I53=H55,H51,0))</f>
        <v>Аминев Марат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 t="str">
        <f>IF(C9=B8,B10,IF(C9=B10,B8,0))</f>
        <v>Байбурин Олег</v>
      </c>
      <c r="C58" s="27"/>
      <c r="D58" s="19"/>
      <c r="E58" s="19"/>
      <c r="F58" s="19"/>
      <c r="G58" s="20">
        <v>-79</v>
      </c>
      <c r="H58" s="21" t="str">
        <f>IF(H51=G50,G52,IF(H51=G52,G50,0))</f>
        <v>Ахтамьянова Зиля</v>
      </c>
      <c r="I58" s="34"/>
      <c r="J58" s="40" t="s">
        <v>50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 t="s">
        <v>23</v>
      </c>
      <c r="E59" s="19"/>
      <c r="F59" s="19"/>
      <c r="G59" s="19"/>
      <c r="H59" s="23">
        <v>82</v>
      </c>
      <c r="I59" s="39" t="s">
        <v>13</v>
      </c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_</v>
      </c>
      <c r="C60" s="27"/>
      <c r="D60" s="27"/>
      <c r="E60" s="19"/>
      <c r="F60" s="19"/>
      <c r="G60" s="20">
        <v>-80</v>
      </c>
      <c r="H60" s="26" t="str">
        <f>IF(H55=G54,G56,IF(H55=G56,G54,0))</f>
        <v>Зиннатуллин Ильшат</v>
      </c>
      <c r="I60" s="34"/>
      <c r="J60" s="40" t="s">
        <v>51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 t="str">
        <f>IF(I59=H58,H60,IF(I59=H60,H58,0))</f>
        <v>Зиннатуллин Ильшат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52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 t="s">
        <v>23</v>
      </c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53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_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 t="s">
        <v>81</v>
      </c>
      <c r="E67" s="19"/>
      <c r="F67" s="20">
        <v>-85</v>
      </c>
      <c r="G67" s="21">
        <f>IF(C65=B64,B66,IF(C65=B66,B64,0))</f>
        <v>0</v>
      </c>
      <c r="H67" s="27"/>
      <c r="I67" s="42"/>
      <c r="J67" s="40" t="s">
        <v>54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 t="str">
        <f>IF(C29=B28,B30,IF(C29=B30,B28,0))</f>
        <v>Ямилов Радик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 t="s">
        <v>81</v>
      </c>
      <c r="D69" s="20">
        <v>-89</v>
      </c>
      <c r="E69" s="21" t="str">
        <f>IF(E63=D59,D67,IF(E63=D67,D59,0))</f>
        <v>Ямилов Радик</v>
      </c>
      <c r="F69" s="20">
        <v>-86</v>
      </c>
      <c r="G69" s="26" t="str">
        <f>IF(C69=B68,B70,IF(C69=B70,B68,0))</f>
        <v>_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55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56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57</v>
      </c>
      <c r="F73" s="19"/>
      <c r="G73" s="20">
        <v>-92</v>
      </c>
      <c r="H73" s="26" t="str">
        <f>IF(H68=G67,G69,IF(H68=G69,G67,0))</f>
        <v>_</v>
      </c>
      <c r="I73" s="34"/>
      <c r="J73" s="40" t="s">
        <v>58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>
        <f>IF(I72=H71,H73,IF(I72=H73,H71,0))</f>
        <v>0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59</v>
      </c>
      <c r="F75" s="19"/>
      <c r="G75" s="32"/>
      <c r="H75" s="19"/>
      <c r="I75" s="34"/>
      <c r="J75" s="40" t="s">
        <v>60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02" sqref="A20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41945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5</v>
      </c>
      <c r="B7" s="13">
        <v>1</v>
      </c>
      <c r="C7" s="14" t="str">
        <f>Нл1с!G36</f>
        <v>Зиннатуллин Ильшат</v>
      </c>
      <c r="D7" s="11"/>
      <c r="E7" s="11"/>
      <c r="F7" s="11"/>
      <c r="G7" s="11"/>
      <c r="H7" s="11"/>
      <c r="I7" s="11"/>
    </row>
    <row r="8" spans="1:9" ht="18">
      <c r="A8" s="12" t="s">
        <v>6</v>
      </c>
      <c r="B8" s="13">
        <v>2</v>
      </c>
      <c r="C8" s="14" t="str">
        <f>Нл1с!G56</f>
        <v>Юдин Антон</v>
      </c>
      <c r="D8" s="11"/>
      <c r="E8" s="11"/>
      <c r="F8" s="11"/>
      <c r="G8" s="11"/>
      <c r="H8" s="11"/>
      <c r="I8" s="11"/>
    </row>
    <row r="9" spans="1:9" ht="18">
      <c r="A9" s="12" t="s">
        <v>7</v>
      </c>
      <c r="B9" s="13">
        <v>3</v>
      </c>
      <c r="C9" s="14" t="str">
        <f>Нл2с!I22</f>
        <v>Николаева Валентина</v>
      </c>
      <c r="D9" s="11"/>
      <c r="E9" s="11"/>
      <c r="F9" s="11"/>
      <c r="G9" s="11"/>
      <c r="H9" s="11"/>
      <c r="I9" s="11"/>
    </row>
    <row r="10" spans="1:9" ht="18">
      <c r="A10" s="12" t="s">
        <v>8</v>
      </c>
      <c r="B10" s="13">
        <v>4</v>
      </c>
      <c r="C10" s="14" t="str">
        <f>Нл2с!I32</f>
        <v>Хомутов Максим</v>
      </c>
      <c r="D10" s="11"/>
      <c r="E10" s="11"/>
      <c r="F10" s="11"/>
      <c r="G10" s="11"/>
      <c r="H10" s="11"/>
      <c r="I10" s="11"/>
    </row>
    <row r="11" spans="1:9" ht="18">
      <c r="A11" s="12" t="s">
        <v>9</v>
      </c>
      <c r="B11" s="13">
        <v>5</v>
      </c>
      <c r="C11" s="14" t="str">
        <f>Нл1с!G63</f>
        <v>Липатова Ксения</v>
      </c>
      <c r="D11" s="11"/>
      <c r="E11" s="11"/>
      <c r="F11" s="11"/>
      <c r="G11" s="11"/>
      <c r="H11" s="11"/>
      <c r="I11" s="11"/>
    </row>
    <row r="12" spans="1:9" ht="18">
      <c r="A12" s="15" t="s">
        <v>10</v>
      </c>
      <c r="B12" s="13">
        <v>6</v>
      </c>
      <c r="C12" s="14" t="str">
        <f>Нл1с!G65</f>
        <v>Васильев Лев</v>
      </c>
      <c r="D12" s="11"/>
      <c r="E12" s="11"/>
      <c r="F12" s="11"/>
      <c r="G12" s="11"/>
      <c r="H12" s="11"/>
      <c r="I12" s="11"/>
    </row>
    <row r="13" spans="1:9" ht="18">
      <c r="A13" s="12" t="s">
        <v>11</v>
      </c>
      <c r="B13" s="13">
        <v>7</v>
      </c>
      <c r="C13" s="14" t="str">
        <f>Нл1с!G68</f>
        <v>Янситов Дмитрий</v>
      </c>
      <c r="D13" s="11"/>
      <c r="E13" s="11"/>
      <c r="F13" s="11"/>
      <c r="G13" s="11"/>
      <c r="H13" s="11"/>
      <c r="I13" s="11"/>
    </row>
    <row r="14" spans="1:9" ht="18">
      <c r="A14" s="12" t="s">
        <v>12</v>
      </c>
      <c r="B14" s="13">
        <v>8</v>
      </c>
      <c r="C14" s="14" t="str">
        <f>Нл1с!G70</f>
        <v>Мохова Ирина</v>
      </c>
      <c r="D14" s="11"/>
      <c r="E14" s="11"/>
      <c r="F14" s="11"/>
      <c r="G14" s="11"/>
      <c r="H14" s="11"/>
      <c r="I14" s="11"/>
    </row>
    <row r="15" spans="1:9" ht="18">
      <c r="A15" s="12" t="s">
        <v>13</v>
      </c>
      <c r="B15" s="13">
        <v>9</v>
      </c>
      <c r="C15" s="14" t="str">
        <f>Нл1с!D72</f>
        <v>Байбурин Олег</v>
      </c>
      <c r="D15" s="11"/>
      <c r="E15" s="11"/>
      <c r="F15" s="11"/>
      <c r="G15" s="11"/>
      <c r="H15" s="11"/>
      <c r="I15" s="11"/>
    </row>
    <row r="16" spans="1:9" ht="18">
      <c r="A16" s="12" t="s">
        <v>14</v>
      </c>
      <c r="B16" s="13">
        <v>10</v>
      </c>
      <c r="C16" s="14" t="str">
        <f>Нл1с!D75</f>
        <v>Хисматуллин Эмиль</v>
      </c>
      <c r="D16" s="11"/>
      <c r="E16" s="11"/>
      <c r="F16" s="11"/>
      <c r="G16" s="11"/>
      <c r="H16" s="11"/>
      <c r="I16" s="11"/>
    </row>
    <row r="17" spans="1:9" ht="18">
      <c r="A17" s="12" t="s">
        <v>15</v>
      </c>
      <c r="B17" s="13">
        <v>11</v>
      </c>
      <c r="C17" s="14" t="str">
        <f>Нл1с!G73</f>
        <v>Хусаинов Данил</v>
      </c>
      <c r="D17" s="11"/>
      <c r="E17" s="11"/>
      <c r="F17" s="11"/>
      <c r="G17" s="11"/>
      <c r="H17" s="11"/>
      <c r="I17" s="11"/>
    </row>
    <row r="18" spans="1:9" ht="18">
      <c r="A18" s="12" t="s">
        <v>16</v>
      </c>
      <c r="B18" s="13">
        <v>12</v>
      </c>
      <c r="C18" s="14" t="str">
        <f>Нл1с!G75</f>
        <v>Русских Данил</v>
      </c>
      <c r="D18" s="11"/>
      <c r="E18" s="11"/>
      <c r="F18" s="11"/>
      <c r="G18" s="11"/>
      <c r="H18" s="11"/>
      <c r="I18" s="11"/>
    </row>
    <row r="19" spans="1:9" ht="18">
      <c r="A19" s="12" t="s">
        <v>17</v>
      </c>
      <c r="B19" s="13">
        <v>13</v>
      </c>
      <c r="C19" s="14" t="str">
        <f>Нл2с!I40</f>
        <v>Насретдинов Рамиль</v>
      </c>
      <c r="D19" s="11"/>
      <c r="E19" s="11"/>
      <c r="F19" s="11"/>
      <c r="G19" s="11"/>
      <c r="H19" s="11"/>
      <c r="I19" s="11"/>
    </row>
    <row r="20" spans="1:9" ht="18">
      <c r="A20" s="12" t="s">
        <v>18</v>
      </c>
      <c r="B20" s="13">
        <v>14</v>
      </c>
      <c r="C20" s="14" t="str">
        <f>Нл2с!I44</f>
        <v>Капшук Эвелина</v>
      </c>
      <c r="D20" s="11"/>
      <c r="E20" s="11"/>
      <c r="F20" s="11"/>
      <c r="G20" s="11"/>
      <c r="H20" s="11"/>
      <c r="I20" s="11"/>
    </row>
    <row r="21" spans="1:9" ht="18">
      <c r="A21" s="12" t="s">
        <v>19</v>
      </c>
      <c r="B21" s="13">
        <v>15</v>
      </c>
      <c r="C21" s="14" t="str">
        <f>Нл2с!I46</f>
        <v>Ахтамьянова Зиля</v>
      </c>
      <c r="D21" s="11"/>
      <c r="E21" s="11"/>
      <c r="F21" s="11"/>
      <c r="G21" s="11"/>
      <c r="H21" s="11"/>
      <c r="I21" s="11"/>
    </row>
    <row r="22" spans="1:9" ht="18">
      <c r="A22" s="12" t="s">
        <v>20</v>
      </c>
      <c r="B22" s="13">
        <v>16</v>
      </c>
      <c r="C22" s="14" t="str">
        <f>Нл2с!I48</f>
        <v>Баранова Светлана</v>
      </c>
      <c r="D22" s="11"/>
      <c r="E22" s="11"/>
      <c r="F22" s="11"/>
      <c r="G22" s="11"/>
      <c r="H22" s="11"/>
      <c r="I22" s="11"/>
    </row>
    <row r="23" spans="1:9" ht="18">
      <c r="A23" s="12" t="s">
        <v>21</v>
      </c>
      <c r="B23" s="13">
        <v>17</v>
      </c>
      <c r="C23" s="14" t="str">
        <f>Нл2с!E44</f>
        <v>Ахтямов Ринат</v>
      </c>
      <c r="D23" s="11"/>
      <c r="E23" s="11"/>
      <c r="F23" s="11"/>
      <c r="G23" s="11"/>
      <c r="H23" s="11"/>
      <c r="I23" s="11"/>
    </row>
    <row r="24" spans="1:9" ht="18">
      <c r="A24" s="12" t="s">
        <v>22</v>
      </c>
      <c r="B24" s="13">
        <v>18</v>
      </c>
      <c r="C24" s="14" t="str">
        <f>Нл2с!E50</f>
        <v>Веретехин Богдан</v>
      </c>
      <c r="D24" s="11"/>
      <c r="E24" s="11"/>
      <c r="F24" s="11"/>
      <c r="G24" s="11"/>
      <c r="H24" s="11"/>
      <c r="I24" s="11"/>
    </row>
    <row r="25" spans="1:9" ht="18">
      <c r="A25" s="12" t="s">
        <v>23</v>
      </c>
      <c r="B25" s="13">
        <v>19</v>
      </c>
      <c r="C25" s="14" t="str">
        <f>Нл2с!E53</f>
        <v>Писарева Елена</v>
      </c>
      <c r="D25" s="11"/>
      <c r="E25" s="11"/>
      <c r="F25" s="11"/>
      <c r="G25" s="11"/>
      <c r="H25" s="11"/>
      <c r="I25" s="11"/>
    </row>
    <row r="26" spans="1:9" ht="18">
      <c r="A26" s="12" t="s">
        <v>24</v>
      </c>
      <c r="B26" s="13">
        <v>20</v>
      </c>
      <c r="C26" s="14" t="str">
        <f>Нл2с!E55</f>
        <v>Еникеев Эрик</v>
      </c>
      <c r="D26" s="11"/>
      <c r="E26" s="11"/>
      <c r="F26" s="11"/>
      <c r="G26" s="11"/>
      <c r="H26" s="11"/>
      <c r="I26" s="11"/>
    </row>
    <row r="27" spans="1:9" ht="18">
      <c r="A27" s="12" t="s">
        <v>25</v>
      </c>
      <c r="B27" s="13">
        <v>21</v>
      </c>
      <c r="C27" s="14" t="str">
        <f>Нл2с!I53</f>
        <v>Ямилов Тагир</v>
      </c>
      <c r="D27" s="11"/>
      <c r="E27" s="11"/>
      <c r="F27" s="11"/>
      <c r="G27" s="11"/>
      <c r="H27" s="11"/>
      <c r="I27" s="11"/>
    </row>
    <row r="28" spans="1:9" ht="18">
      <c r="A28" s="12" t="s">
        <v>26</v>
      </c>
      <c r="B28" s="13">
        <v>22</v>
      </c>
      <c r="C28" s="14" t="str">
        <f>Нл2с!I57</f>
        <v>Хамидуллин Вадим</v>
      </c>
      <c r="D28" s="11"/>
      <c r="E28" s="11"/>
      <c r="F28" s="11"/>
      <c r="G28" s="11"/>
      <c r="H28" s="11"/>
      <c r="I28" s="11"/>
    </row>
    <row r="29" spans="1:9" ht="18">
      <c r="A29" s="12" t="s">
        <v>27</v>
      </c>
      <c r="B29" s="13">
        <v>23</v>
      </c>
      <c r="C29" s="14" t="str">
        <f>Нл2с!I59</f>
        <v>Назарова Анастасия</v>
      </c>
      <c r="D29" s="11"/>
      <c r="E29" s="11"/>
      <c r="F29" s="11"/>
      <c r="G29" s="11"/>
      <c r="H29" s="11"/>
      <c r="I29" s="11"/>
    </row>
    <row r="30" spans="1:9" ht="18">
      <c r="A30" s="12" t="s">
        <v>28</v>
      </c>
      <c r="B30" s="13">
        <v>24</v>
      </c>
      <c r="C30" s="14">
        <f>Нл2с!I61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28</v>
      </c>
      <c r="B31" s="13">
        <v>25</v>
      </c>
      <c r="C31" s="14">
        <f>Нл2с!E63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28</v>
      </c>
      <c r="B32" s="13">
        <v>26</v>
      </c>
      <c r="C32" s="14">
        <f>Нл2с!E69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28</v>
      </c>
      <c r="B33" s="13">
        <v>27</v>
      </c>
      <c r="C33" s="14">
        <f>Нл2с!E72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28</v>
      </c>
      <c r="B34" s="13">
        <v>28</v>
      </c>
      <c r="C34" s="14">
        <f>Нл2с!E74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28</v>
      </c>
      <c r="B35" s="13">
        <v>29</v>
      </c>
      <c r="C35" s="14">
        <f>Нл2с!I66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28</v>
      </c>
      <c r="B36" s="13">
        <v>30</v>
      </c>
      <c r="C36" s="14">
        <f>Нл2с!I70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28</v>
      </c>
      <c r="B37" s="13">
        <v>31</v>
      </c>
      <c r="C37" s="14">
        <f>Нл2с!I72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28</v>
      </c>
      <c r="B38" s="13">
        <v>32</v>
      </c>
      <c r="C38" s="14" t="str">
        <f>Нл2с!I74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02" sqref="A202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СпНл!A1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СпНл!A2</f>
        <v>43-й тур День народного единства. Начальная лига</v>
      </c>
      <c r="B2" s="16"/>
      <c r="C2" s="16"/>
      <c r="D2" s="16"/>
      <c r="E2" s="16"/>
      <c r="F2" s="16"/>
      <c r="G2" s="16"/>
    </row>
    <row r="3" spans="1:7" ht="15.75">
      <c r="A3" s="18">
        <f>СпНл!A3</f>
        <v>41945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СпНл!A7</f>
        <v>Зиннатуллин Ильшат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5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СпНл!A38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5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СпНл!A23</f>
        <v>Писарева Елена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20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СпНл!A22</f>
        <v>Хусаинов Данил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5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СпНл!A15</f>
        <v>Ахтамьянова Зиля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13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СпНл!A30</f>
        <v>_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12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СпНл!A31</f>
        <v>_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12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СпНл!A14</f>
        <v>Янситов Дмитрий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5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СпНл!A11</f>
        <v>Липатова Ксения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9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СпНл!A34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9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СпНл!A27</f>
        <v>Капшук Эвелина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25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СпНл!A18</f>
        <v>Ахтямов Ринат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9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СпНл!A19</f>
        <v>Хисматуллин Эмиль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17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СпНл!A26</f>
        <v>Ямилов Тагир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8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СпНл!A35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8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СпНл!A10</f>
        <v>Васильев Лев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5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СпНл!A9</f>
        <v>Юдин Антон</v>
      </c>
      <c r="C37" s="19"/>
      <c r="D37" s="19"/>
      <c r="E37" s="19"/>
      <c r="F37" s="27"/>
      <c r="G37" s="30" t="s">
        <v>29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7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СпНл!A36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7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СпНл!A25</f>
        <v>Байбурин Олег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23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СпНл!A20</f>
        <v>Веретехин Богдан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7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СпНл!A17</f>
        <v>Насретдинов Рамиль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15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СпНл!A28</f>
        <v>Назарова Анастасия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10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СпНл!A33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10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СпНл!A12</f>
        <v>Мохова Ирина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7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СпНл!A13</f>
        <v>Хомутов Максим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11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СпНл!A32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11</v>
      </c>
      <c r="E56" s="27"/>
      <c r="F56" s="31">
        <v>-31</v>
      </c>
      <c r="G56" s="21" t="str">
        <f>IF(G36=F20,F52,IF(G36=F52,F20,0))</f>
        <v>Юдин Антон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СпНл!A29</f>
        <v>Еникеев Эрик</v>
      </c>
      <c r="C57" s="27"/>
      <c r="D57" s="27"/>
      <c r="E57" s="27"/>
      <c r="F57" s="19"/>
      <c r="G57" s="30" t="s">
        <v>30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14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СпНл!A16</f>
        <v>Русских Данил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6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СпНл!A21</f>
        <v>Баранова Светлана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19</v>
      </c>
      <c r="D62" s="27"/>
      <c r="E62" s="20">
        <v>-58</v>
      </c>
      <c r="F62" s="21" t="str">
        <f>IF(Нл2с!H14=Нл2с!G10,Нл2с!G18,IF(Нл2с!H14=Нл2с!G18,Нл2с!G10,0))</f>
        <v>Васильев Лев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СпНл!A24</f>
        <v>Хамидуллин Вадим</v>
      </c>
      <c r="C63" s="27"/>
      <c r="D63" s="27"/>
      <c r="E63" s="19"/>
      <c r="F63" s="23">
        <v>61</v>
      </c>
      <c r="G63" s="24" t="s">
        <v>9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6</v>
      </c>
      <c r="E64" s="20">
        <v>-59</v>
      </c>
      <c r="F64" s="26" t="str">
        <f>IF(Нл2с!H30=Нл2с!G26,Нл2с!G34,IF(Нл2с!H30=Нл2с!G34,Нл2с!G26,0))</f>
        <v>Липатова Ксения</v>
      </c>
      <c r="G64" s="30" t="s">
        <v>31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СпНл!A37</f>
        <v>_</v>
      </c>
      <c r="C65" s="27"/>
      <c r="D65" s="19"/>
      <c r="E65" s="19"/>
      <c r="F65" s="20">
        <v>-61</v>
      </c>
      <c r="G65" s="21" t="str">
        <f>IF(G63=F62,F64,IF(G63=F64,F62,0))</f>
        <v>Васильев Лев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6</v>
      </c>
      <c r="D66" s="19"/>
      <c r="E66" s="19"/>
      <c r="F66" s="19"/>
      <c r="G66" s="30" t="s">
        <v>32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СпНл!A8</f>
        <v>Николаева Валентина</v>
      </c>
      <c r="C67" s="19"/>
      <c r="D67" s="19"/>
      <c r="E67" s="20">
        <v>-56</v>
      </c>
      <c r="F67" s="21" t="str">
        <f>IF(Нл2с!G10=Нл2с!F6,Нл2с!F14,IF(Нл2с!G10=Нл2с!F14,Нл2с!F6,0))</f>
        <v>Янситов Дмитрий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12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IF(Нл2с!F6=Нл2с!E4,Нл2с!E8,IF(Нл2с!F6=Нл2с!E8,Нл2с!E4,0))</f>
        <v>Русских Данил</v>
      </c>
      <c r="C69" s="19"/>
      <c r="D69" s="19"/>
      <c r="E69" s="20">
        <v>-57</v>
      </c>
      <c r="F69" s="26" t="str">
        <f>IF(Нл2с!G26=Нл2с!F22,Нл2с!F30,IF(Нл2с!G26=Нл2с!F30,Нл2с!F22,0))</f>
        <v>Мохова Ирина</v>
      </c>
      <c r="G69" s="30" t="s">
        <v>33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23</v>
      </c>
      <c r="D70" s="19"/>
      <c r="E70" s="19"/>
      <c r="F70" s="20">
        <v>-62</v>
      </c>
      <c r="G70" s="21" t="str">
        <f>IF(G68=F67,F69,IF(G68=F69,F67,0))</f>
        <v>Мохова Ирина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IF(Нл2с!F14=Нл2с!E12,Нл2с!E16,IF(Нл2с!F14=Нл2с!E16,Нл2с!E12,0))</f>
        <v>Байбурин Олег</v>
      </c>
      <c r="C71" s="27"/>
      <c r="D71" s="32"/>
      <c r="E71" s="19"/>
      <c r="F71" s="19"/>
      <c r="G71" s="30" t="s">
        <v>34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23</v>
      </c>
      <c r="E72" s="20">
        <v>-63</v>
      </c>
      <c r="F72" s="21" t="str">
        <f>IF(C70=B69,B71,IF(C70=B71,B69,0))</f>
        <v>Русских Данил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IF(Нл2с!F22=Нл2с!E20,Нл2с!E24,IF(Нл2с!F22=Нл2с!E24,Нл2с!E20,0))</f>
        <v>Хисматуллин Эмиль</v>
      </c>
      <c r="C73" s="27"/>
      <c r="D73" s="33" t="s">
        <v>35</v>
      </c>
      <c r="E73" s="19"/>
      <c r="F73" s="23">
        <v>66</v>
      </c>
      <c r="G73" s="24" t="s">
        <v>20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17</v>
      </c>
      <c r="D74" s="34"/>
      <c r="E74" s="20">
        <v>-64</v>
      </c>
      <c r="F74" s="26" t="str">
        <f>IF(C74=B73,B75,IF(C74=B75,B73,0))</f>
        <v>Хусаинов Данил</v>
      </c>
      <c r="G74" s="30" t="s">
        <v>36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IF(Нл2с!F30=Нл2с!E28,Нл2с!E32,IF(Нл2с!F30=Нл2с!E32,Нл2с!E28,0))</f>
        <v>Хусаинов Данил</v>
      </c>
      <c r="C75" s="20">
        <v>-65</v>
      </c>
      <c r="D75" s="21" t="str">
        <f>IF(D72=C70,C74,IF(D72=C74,C70,0))</f>
        <v>Хисматуллин Эмиль</v>
      </c>
      <c r="E75" s="19"/>
      <c r="F75" s="20">
        <v>-66</v>
      </c>
      <c r="G75" s="21" t="str">
        <f>IF(G73=F72,F74,IF(G73=F74,F72,0))</f>
        <v>Русских Данил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37</v>
      </c>
      <c r="E76" s="19"/>
      <c r="F76" s="19"/>
      <c r="G76" s="30" t="s">
        <v>38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02" sqref="A202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СпНл!A1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СпНл!A2</f>
        <v>43-й тур День народного единства. Начальная лига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СпНл!A3</f>
        <v>41945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IF(Нл1с!C6=Нл1с!B5,Нл1с!B7,IF(Нл1с!C6=Нл1с!B7,Нл1с!B5,0))</f>
        <v>_</v>
      </c>
      <c r="C4" s="19"/>
      <c r="D4" s="20">
        <v>-25</v>
      </c>
      <c r="E4" s="21" t="str">
        <f>IF(Нл1с!E12=Нл1с!D8,Нл1с!D16,IF(Нл1с!E12=Нл1с!D16,Нл1с!D8,0))</f>
        <v>Янситов Дмитрий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21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IF(Нл1с!C10=Нл1с!B9,Нл1с!B11,IF(Нл1с!C10=Нл1с!B11,Нл1с!B9,0))</f>
        <v>Писарева Елена</v>
      </c>
      <c r="C6" s="23">
        <v>40</v>
      </c>
      <c r="D6" s="37" t="s">
        <v>19</v>
      </c>
      <c r="E6" s="23">
        <v>52</v>
      </c>
      <c r="F6" s="37" t="s">
        <v>12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IF(Нл1с!D64=Нл1с!C62,Нл1с!C66,IF(Нл1с!D64=Нл1с!C66,Нл1с!C62,0))</f>
        <v>Баранова Светлана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IF(Нл1с!C14=Нл1с!B13,Нл1с!B15,IF(Нл1с!C14=Нл1с!B15,Нл1с!B13,0))</f>
        <v>_</v>
      </c>
      <c r="C8" s="19"/>
      <c r="D8" s="23">
        <v>48</v>
      </c>
      <c r="E8" s="38" t="s">
        <v>14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/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IF(Нл1с!C18=Нл1с!B17,Нл1с!B19,IF(Нл1с!C18=Нл1с!B19,Нл1с!B17,0))</f>
        <v>_</v>
      </c>
      <c r="C10" s="23">
        <v>41</v>
      </c>
      <c r="D10" s="38" t="s">
        <v>14</v>
      </c>
      <c r="E10" s="32"/>
      <c r="F10" s="23">
        <v>56</v>
      </c>
      <c r="G10" s="37" t="s">
        <v>8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IF(Нл1с!D56=Нл1с!C54,Нл1с!C58,IF(Нл1с!D56=Нл1с!C58,Нл1с!C54,0))</f>
        <v>Русских Данил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IF(Нл1с!C22=Нл1с!B21,Нл1с!B23,IF(Нл1с!C22=Нл1с!B23,Нл1с!B21,0))</f>
        <v>_</v>
      </c>
      <c r="C12" s="19"/>
      <c r="D12" s="20">
        <v>-26</v>
      </c>
      <c r="E12" s="21" t="str">
        <f>IF(Нл1с!E28=Нл1с!D24,Нл1с!D32,IF(Нл1с!E28=Нл1с!D32,Нл1с!D24,0))</f>
        <v>Васильев Лев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16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IF(Нл1с!C26=Нл1с!B25,Нл1с!B27,IF(Нл1с!C26=Нл1с!B27,Нл1с!B25,0))</f>
        <v>Ахтямов Ринат</v>
      </c>
      <c r="C14" s="23">
        <v>42</v>
      </c>
      <c r="D14" s="37" t="s">
        <v>15</v>
      </c>
      <c r="E14" s="23">
        <v>53</v>
      </c>
      <c r="F14" s="38" t="s">
        <v>8</v>
      </c>
      <c r="G14" s="23">
        <v>58</v>
      </c>
      <c r="H14" s="37" t="s">
        <v>6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IF(Нл1с!D48=Нл1с!C46,Нл1с!C50,IF(Нл1с!D48=Нл1с!C50,Нл1с!C46,0))</f>
        <v>Насретдинов Рамиль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IF(Нл1с!C30=Нл1с!B29,Нл1с!B31,IF(Нл1с!C30=Нл1с!B31,Нл1с!B29,0))</f>
        <v>Ямилов Тагир</v>
      </c>
      <c r="C16" s="19"/>
      <c r="D16" s="23">
        <v>49</v>
      </c>
      <c r="E16" s="38" t="s">
        <v>23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24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IF(Нл1с!C34=Нл1с!B33,Нл1с!B35,IF(Нл1с!C34=Нл1с!B35,Нл1с!B33,0))</f>
        <v>_</v>
      </c>
      <c r="C18" s="23">
        <v>43</v>
      </c>
      <c r="D18" s="38" t="s">
        <v>23</v>
      </c>
      <c r="E18" s="32"/>
      <c r="F18" s="20">
        <v>-30</v>
      </c>
      <c r="G18" s="26" t="str">
        <f>IF(Нл1с!F52=Нл1с!E44,Нл1с!E60,IF(Нл1с!F52=Нл1с!E60,Нл1с!E44,0))</f>
        <v>Николаева Валентина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IF(Нл1с!D40=Нл1с!C38,Нл1с!C42,IF(Нл1с!D40=Нл1с!C42,Нл1с!C38,0))</f>
        <v>Байбурин Олег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IF(Нл1с!C38=Нл1с!B37,Нл1с!B39,IF(Нл1с!C38=Нл1с!B39,Нл1с!B37,0))</f>
        <v>_</v>
      </c>
      <c r="C20" s="19"/>
      <c r="D20" s="20">
        <v>-27</v>
      </c>
      <c r="E20" s="21" t="str">
        <f>IF(Нл1с!E44=Нл1с!D40,Нл1с!D48,IF(Нл1с!E44=Нл1с!D48,Нл1с!D40,0))</f>
        <v>Мохова Ирина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18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IF(Нл1с!C42=Нл1с!B41,Нл1с!B43,IF(Нл1с!C42=Нл1с!B43,Нл1с!B41,0))</f>
        <v>Веретехин Богдан</v>
      </c>
      <c r="C22" s="23">
        <v>44</v>
      </c>
      <c r="D22" s="37" t="s">
        <v>17</v>
      </c>
      <c r="E22" s="23">
        <v>54</v>
      </c>
      <c r="F22" s="37" t="s">
        <v>10</v>
      </c>
      <c r="G22" s="32"/>
      <c r="H22" s="23">
        <v>60</v>
      </c>
      <c r="I22" s="39" t="s">
        <v>6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IF(Нл1с!D32=Нл1с!C30,Нл1с!C34,IF(Нл1с!D32=Нл1с!C34,Нл1с!C30,0))</f>
        <v>Хисматуллин Эмиль</v>
      </c>
      <c r="D23" s="27"/>
      <c r="E23" s="27"/>
      <c r="F23" s="27"/>
      <c r="G23" s="32"/>
      <c r="H23" s="27"/>
      <c r="I23" s="34"/>
      <c r="J23" s="40" t="s">
        <v>39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IF(Нл1с!C46=Нл1с!B45,Нл1с!B47,IF(Нл1с!C46=Нл1с!B47,Нл1с!B45,0))</f>
        <v>Назарова Анастасия</v>
      </c>
      <c r="C24" s="19"/>
      <c r="D24" s="23">
        <v>50</v>
      </c>
      <c r="E24" s="38" t="s">
        <v>17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26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IF(Нл1с!C50=Нл1с!B49,Нл1с!B51,IF(Нл1с!C50=Нл1с!B51,Нл1с!B49,0))</f>
        <v>_</v>
      </c>
      <c r="C26" s="23">
        <v>45</v>
      </c>
      <c r="D26" s="38" t="s">
        <v>25</v>
      </c>
      <c r="E26" s="32"/>
      <c r="F26" s="23">
        <v>57</v>
      </c>
      <c r="G26" s="37" t="s">
        <v>11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IF(Нл1с!D24=Нл1с!C22,Нл1с!C26,IF(Нл1с!D24=Нл1с!C26,Нл1с!C22,0))</f>
        <v>Капшук Эвелина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IF(Нл1с!C54=Нл1с!B53,Нл1с!B55,IF(Нл1с!C54=Нл1с!B55,Нл1с!B53,0))</f>
        <v>_</v>
      </c>
      <c r="C28" s="19"/>
      <c r="D28" s="20">
        <v>-28</v>
      </c>
      <c r="E28" s="21" t="str">
        <f>IF(Нл1с!E60=Нл1с!D56,Нл1с!D64,IF(Нл1с!E60=Нл1с!D64,Нл1с!D56,0))</f>
        <v>Хомутов Максим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 t="s">
        <v>27</v>
      </c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IF(Нл1с!C58=Нл1с!B57,Нл1с!B59,IF(Нл1с!C58=Нл1с!B59,Нл1с!B57,0))</f>
        <v>Еникеев Эрик</v>
      </c>
      <c r="C30" s="23">
        <v>46</v>
      </c>
      <c r="D30" s="37" t="s">
        <v>13</v>
      </c>
      <c r="E30" s="23">
        <v>55</v>
      </c>
      <c r="F30" s="38" t="s">
        <v>11</v>
      </c>
      <c r="G30" s="23">
        <v>59</v>
      </c>
      <c r="H30" s="38" t="s">
        <v>11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IF(Нл1с!D16=Нл1с!C14,Нл1с!C18,IF(Нл1с!D16=Нл1с!C18,Нл1с!C14,0))</f>
        <v>Ахтамьянова Зиля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IF(Нл1с!C62=Нл1с!B61,Нл1с!B63,IF(Нл1с!C62=Нл1с!B63,Нл1с!B61,0))</f>
        <v>Хамидуллин Вадим</v>
      </c>
      <c r="C32" s="19"/>
      <c r="D32" s="23">
        <v>51</v>
      </c>
      <c r="E32" s="38" t="s">
        <v>20</v>
      </c>
      <c r="F32" s="19"/>
      <c r="G32" s="27"/>
      <c r="H32" s="20">
        <v>-60</v>
      </c>
      <c r="I32" s="21" t="str">
        <f>IF(I22=H14,H30,IF(I22=H30,H14,0))</f>
        <v>Хомутов Максим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22</v>
      </c>
      <c r="D33" s="27"/>
      <c r="E33" s="32"/>
      <c r="F33" s="19"/>
      <c r="G33" s="27"/>
      <c r="H33" s="19"/>
      <c r="I33" s="34"/>
      <c r="J33" s="40" t="s">
        <v>40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IF(Нл1с!C66=Нл1с!B65,Нл1с!B67,IF(Нл1с!C66=Нл1с!B67,Нл1с!B65,0))</f>
        <v>_</v>
      </c>
      <c r="C34" s="23">
        <v>47</v>
      </c>
      <c r="D34" s="38" t="s">
        <v>20</v>
      </c>
      <c r="E34" s="32"/>
      <c r="F34" s="20">
        <v>-29</v>
      </c>
      <c r="G34" s="26" t="str">
        <f>IF(Нл1с!F20=Нл1с!E12,Нл1с!E28,IF(Нл1с!F20=Нл1с!E28,Нл1с!E12,0))</f>
        <v>Липатова Ксения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IF(Нл1с!D8=Нл1с!C6,Нл1с!C10,IF(Нл1с!D8=Нл1с!C10,Нл1с!C6,0))</f>
        <v>Хусаинов Данил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Писарева Елена</v>
      </c>
      <c r="C37" s="19"/>
      <c r="D37" s="19"/>
      <c r="E37" s="19"/>
      <c r="F37" s="20">
        <v>-48</v>
      </c>
      <c r="G37" s="21" t="str">
        <f>IF(E8=D6,D10,IF(E8=D10,D6,0))</f>
        <v>Баранова Светлана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21</v>
      </c>
      <c r="D38" s="19"/>
      <c r="E38" s="19"/>
      <c r="F38" s="19"/>
      <c r="G38" s="23">
        <v>67</v>
      </c>
      <c r="H38" s="37" t="s">
        <v>15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>
        <f>IF(D10=C9,C11,IF(D10=C11,C9,0))</f>
        <v>0</v>
      </c>
      <c r="C39" s="27"/>
      <c r="D39" s="19"/>
      <c r="E39" s="19"/>
      <c r="F39" s="20">
        <v>-49</v>
      </c>
      <c r="G39" s="26" t="str">
        <f>IF(E16=D14,D18,IF(E16=D18,D14,0))</f>
        <v>Насретдинов Рамиль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16</v>
      </c>
      <c r="E40" s="19"/>
      <c r="F40" s="19"/>
      <c r="G40" s="19"/>
      <c r="H40" s="23">
        <v>69</v>
      </c>
      <c r="I40" s="41" t="s">
        <v>15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Ахтямов Ринат</v>
      </c>
      <c r="C41" s="27"/>
      <c r="D41" s="27"/>
      <c r="E41" s="19"/>
      <c r="F41" s="20">
        <v>-50</v>
      </c>
      <c r="G41" s="21" t="str">
        <f>IF(E24=D22,D26,IF(E24=D26,D22,0))</f>
        <v>Капшук Эвелина</v>
      </c>
      <c r="H41" s="27"/>
      <c r="I41" s="42"/>
      <c r="J41" s="40" t="s">
        <v>41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16</v>
      </c>
      <c r="D42" s="27"/>
      <c r="E42" s="19"/>
      <c r="F42" s="19"/>
      <c r="G42" s="23">
        <v>68</v>
      </c>
      <c r="H42" s="38" t="s">
        <v>25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Ямилов Тагир</v>
      </c>
      <c r="C43" s="19"/>
      <c r="D43" s="27"/>
      <c r="E43" s="19"/>
      <c r="F43" s="20">
        <v>-51</v>
      </c>
      <c r="G43" s="26" t="str">
        <f>IF(E32=D30,D34,IF(E32=D34,D30,0))</f>
        <v>Ахтамьянова Зиля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16</v>
      </c>
      <c r="F44" s="19"/>
      <c r="G44" s="19"/>
      <c r="H44" s="20">
        <v>-69</v>
      </c>
      <c r="I44" s="21" t="str">
        <f>IF(I40=H38,H42,IF(I40=H42,H38,0))</f>
        <v>Капшук Эвелина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Веретехин Богдан</v>
      </c>
      <c r="C45" s="19"/>
      <c r="D45" s="27"/>
      <c r="E45" s="30" t="s">
        <v>42</v>
      </c>
      <c r="F45" s="19"/>
      <c r="G45" s="20">
        <v>-67</v>
      </c>
      <c r="H45" s="21" t="str">
        <f>IF(H38=G37,G39,IF(H38=G39,G37,0))</f>
        <v>Баранова Светлана</v>
      </c>
      <c r="I45" s="34"/>
      <c r="J45" s="40" t="s">
        <v>43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18</v>
      </c>
      <c r="D46" s="27"/>
      <c r="E46" s="19"/>
      <c r="F46" s="19"/>
      <c r="G46" s="19"/>
      <c r="H46" s="23">
        <v>70</v>
      </c>
      <c r="I46" s="39" t="s">
        <v>13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Назарова Анастасия</v>
      </c>
      <c r="C47" s="27"/>
      <c r="D47" s="27"/>
      <c r="E47" s="19"/>
      <c r="F47" s="19"/>
      <c r="G47" s="20">
        <v>-68</v>
      </c>
      <c r="H47" s="26" t="str">
        <f>IF(H42=G41,G43,IF(H42=G43,G41,0))</f>
        <v>Ахтамьянова Зиля</v>
      </c>
      <c r="I47" s="34"/>
      <c r="J47" s="40" t="s">
        <v>44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18</v>
      </c>
      <c r="E48" s="19"/>
      <c r="F48" s="19"/>
      <c r="G48" s="19"/>
      <c r="H48" s="20">
        <v>-70</v>
      </c>
      <c r="I48" s="21" t="str">
        <f>IF(I46=H45,H47,IF(I46=H47,H45,0))</f>
        <v>Баранова Светлана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 t="str">
        <f>IF(D30=C29,C31,IF(D30=C31,C29,0))</f>
        <v>Еникеев Эрик</v>
      </c>
      <c r="C49" s="27"/>
      <c r="D49" s="19"/>
      <c r="E49" s="19"/>
      <c r="F49" s="19"/>
      <c r="G49" s="32"/>
      <c r="H49" s="19"/>
      <c r="I49" s="34"/>
      <c r="J49" s="40" t="s">
        <v>45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27</v>
      </c>
      <c r="D50" s="20">
        <v>-77</v>
      </c>
      <c r="E50" s="21" t="str">
        <f>IF(E44=D40,D48,IF(E44=D48,D40,0))</f>
        <v>Веретехин Богдан</v>
      </c>
      <c r="F50" s="20">
        <v>-71</v>
      </c>
      <c r="G50" s="21">
        <f>IF(C38=B37,B39,IF(C38=B39,B37,0))</f>
        <v>0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Хамидуллин Вадим</v>
      </c>
      <c r="C51" s="19"/>
      <c r="D51" s="19"/>
      <c r="E51" s="30" t="s">
        <v>46</v>
      </c>
      <c r="F51" s="19"/>
      <c r="G51" s="23">
        <v>79</v>
      </c>
      <c r="H51" s="37" t="s">
        <v>24</v>
      </c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Писарева Елена</v>
      </c>
      <c r="E52" s="34"/>
      <c r="F52" s="20">
        <v>-72</v>
      </c>
      <c r="G52" s="26" t="str">
        <f>IF(C42=B41,B43,IF(C42=B43,B41,0))</f>
        <v>Ямилов Тагир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21</v>
      </c>
      <c r="F53" s="19"/>
      <c r="G53" s="19"/>
      <c r="H53" s="23">
        <v>81</v>
      </c>
      <c r="I53" s="41" t="s">
        <v>24</v>
      </c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Еникеев Эрик</v>
      </c>
      <c r="E54" s="30" t="s">
        <v>47</v>
      </c>
      <c r="F54" s="20">
        <v>-73</v>
      </c>
      <c r="G54" s="21" t="str">
        <f>IF(C46=B45,B47,IF(C46=B47,B45,0))</f>
        <v>Назарова Анастасия</v>
      </c>
      <c r="H54" s="27"/>
      <c r="I54" s="42"/>
      <c r="J54" s="40" t="s">
        <v>48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Еникеев Эрик</v>
      </c>
      <c r="F55" s="19"/>
      <c r="G55" s="23">
        <v>80</v>
      </c>
      <c r="H55" s="38" t="s">
        <v>22</v>
      </c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49</v>
      </c>
      <c r="F56" s="20">
        <v>-74</v>
      </c>
      <c r="G56" s="26" t="str">
        <f>IF(C50=B49,B51,IF(C50=B51,B49,0))</f>
        <v>Хамидуллин Вадим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/>
      <c r="D57" s="19"/>
      <c r="E57" s="19"/>
      <c r="F57" s="19"/>
      <c r="G57" s="19"/>
      <c r="H57" s="20">
        <v>-81</v>
      </c>
      <c r="I57" s="21" t="str">
        <f>IF(I53=H51,H55,IF(I53=H55,H51,0))</f>
        <v>Хамидуллин Вадим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>
        <f>IF(C9=B8,B10,IF(C9=B10,B8,0))</f>
        <v>0</v>
      </c>
      <c r="C58" s="27"/>
      <c r="D58" s="19"/>
      <c r="E58" s="19"/>
      <c r="F58" s="19"/>
      <c r="G58" s="20">
        <v>-79</v>
      </c>
      <c r="H58" s="21">
        <f>IF(H51=G50,G52,IF(H51=G52,G50,0))</f>
        <v>0</v>
      </c>
      <c r="I58" s="34"/>
      <c r="J58" s="40" t="s">
        <v>50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/>
      <c r="E59" s="19"/>
      <c r="F59" s="19"/>
      <c r="G59" s="19"/>
      <c r="H59" s="23">
        <v>82</v>
      </c>
      <c r="I59" s="39" t="s">
        <v>26</v>
      </c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_</v>
      </c>
      <c r="C60" s="27"/>
      <c r="D60" s="27"/>
      <c r="E60" s="19"/>
      <c r="F60" s="19"/>
      <c r="G60" s="20">
        <v>-80</v>
      </c>
      <c r="H60" s="26" t="str">
        <f>IF(H55=G54,G56,IF(H55=G56,G54,0))</f>
        <v>Назарова Анастасия</v>
      </c>
      <c r="I60" s="34"/>
      <c r="J60" s="40" t="s">
        <v>51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>
        <f>IF(I59=H58,H60,IF(I59=H60,H58,0))</f>
        <v>0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52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/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53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_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>
        <f>IF(C65=B64,B66,IF(C65=B66,B64,0))</f>
        <v>0</v>
      </c>
      <c r="H67" s="27"/>
      <c r="I67" s="42"/>
      <c r="J67" s="40" t="s">
        <v>54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 t="str">
        <f>IF(C29=B28,B30,IF(C29=B30,B28,0))</f>
        <v>_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>
        <f>IF(C69=B68,B70,IF(C69=B70,B68,0))</f>
        <v>0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55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56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57</v>
      </c>
      <c r="F73" s="19"/>
      <c r="G73" s="20">
        <v>-92</v>
      </c>
      <c r="H73" s="26">
        <f>IF(H68=G67,G69,IF(H68=G69,G67,0))</f>
        <v>0</v>
      </c>
      <c r="I73" s="34"/>
      <c r="J73" s="40" t="s">
        <v>58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 t="str">
        <f>IF(I72=H71,H73,IF(I72=H73,H71,0))</f>
        <v>_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59</v>
      </c>
      <c r="F75" s="19"/>
      <c r="G75" s="32"/>
      <c r="H75" s="19"/>
      <c r="I75" s="34"/>
      <c r="J75" s="40" t="s">
        <v>60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C207" sqref="C207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СпМл!A1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СпМл!A2</f>
        <v>43-й тур День народного единства. Мастерская лига</v>
      </c>
      <c r="B2" s="16"/>
      <c r="C2" s="16"/>
      <c r="D2" s="16"/>
      <c r="E2" s="16"/>
      <c r="F2" s="16"/>
      <c r="G2" s="16"/>
    </row>
    <row r="3" spans="1:7" ht="15.75">
      <c r="A3" s="18">
        <f>СпМл!A3</f>
        <v>41944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СпМл!A7</f>
        <v>Аристов Александр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128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СпМл!A38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128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СпМл!A23</f>
        <v>Сайфуллина Азалия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138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СпМл!A22</f>
        <v>Сазонов Николай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128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СпМл!A15</f>
        <v>Топорков Артур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134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СпМл!A30</f>
        <v>Ахтемзянов Рустам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134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СпМл!A31</f>
        <v>_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106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СпМл!A14</f>
        <v>Семенов Константин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128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СпМл!A11</f>
        <v>Харламов Руслан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131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СпМл!A34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131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СпМл!A27</f>
        <v>Прокофьев Михаил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136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СпМл!A18</f>
        <v>Зарецкий Максим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131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СпМл!A19</f>
        <v>Антонян Ваге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108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СпМл!A26</f>
        <v>Тодрамович Александр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108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СпМл!A35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130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СпМл!A10</f>
        <v>Срумов Антон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128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СпМл!A9</f>
        <v>Исмайлов Азат</v>
      </c>
      <c r="C37" s="19"/>
      <c r="D37" s="19"/>
      <c r="E37" s="19"/>
      <c r="F37" s="27"/>
      <c r="G37" s="30" t="s">
        <v>29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129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СпМл!A36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112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СпМл!A25</f>
        <v>Сагитов Александр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112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СпМл!A20</f>
        <v>Медведев Тарас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132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СпМл!A17</f>
        <v>Коврижников Максим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107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СпМл!A28</f>
        <v>Семенов Юрий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132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СпМл!A33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132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СпМл!A12</f>
        <v>Аббасов Рустамхон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132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СпМл!A13</f>
        <v>Валеев Риф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133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СпМл!A32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135</v>
      </c>
      <c r="E56" s="27"/>
      <c r="F56" s="31">
        <v>-31</v>
      </c>
      <c r="G56" s="21" t="str">
        <f>IF(G36=F20,F52,IF(G36=F52,F20,0))</f>
        <v>Аббасов Рустамхон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СпМл!A29</f>
        <v>Абдрашитов Азат</v>
      </c>
      <c r="C57" s="27"/>
      <c r="D57" s="27"/>
      <c r="E57" s="27"/>
      <c r="F57" s="19"/>
      <c r="G57" s="30" t="s">
        <v>30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135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СпМл!A16</f>
        <v>Наконечный Антон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135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СпМл!A21</f>
        <v>Мазурин Александр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109</v>
      </c>
      <c r="D62" s="27"/>
      <c r="E62" s="20">
        <v>-58</v>
      </c>
      <c r="F62" s="21" t="str">
        <f>IF(Мл2с!H14=Мл2с!G10,Мл2с!G18,IF(Мл2с!H14=Мл2с!G18,Мл2с!G10,0))</f>
        <v>Исмайлов Азат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СпМл!A24</f>
        <v>Мазурин Викентий</v>
      </c>
      <c r="C63" s="27"/>
      <c r="D63" s="27"/>
      <c r="E63" s="19"/>
      <c r="F63" s="23">
        <v>61</v>
      </c>
      <c r="G63" s="24" t="s">
        <v>106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105</v>
      </c>
      <c r="E64" s="20">
        <v>-59</v>
      </c>
      <c r="F64" s="26" t="str">
        <f>IF(Мл2с!H30=Мл2с!G26,Мл2с!G34,IF(Мл2с!H30=Мл2с!G34,Мл2с!G26,0))</f>
        <v>Семенов Константин</v>
      </c>
      <c r="G64" s="30" t="s">
        <v>31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СпМл!A37</f>
        <v>_</v>
      </c>
      <c r="C65" s="27"/>
      <c r="D65" s="19"/>
      <c r="E65" s="19"/>
      <c r="F65" s="20">
        <v>-61</v>
      </c>
      <c r="G65" s="21" t="str">
        <f>IF(G63=F62,F64,IF(G63=F64,F62,0))</f>
        <v>Исмайлов Азат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105</v>
      </c>
      <c r="D66" s="19"/>
      <c r="E66" s="19"/>
      <c r="F66" s="19"/>
      <c r="G66" s="30" t="s">
        <v>32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СпМл!A8</f>
        <v>Чмелев Родион</v>
      </c>
      <c r="C67" s="19"/>
      <c r="D67" s="19"/>
      <c r="E67" s="20">
        <v>-56</v>
      </c>
      <c r="F67" s="21" t="str">
        <f>IF(Мл2с!G10=Мл2с!F6,Мл2с!F14,IF(Мл2с!G10=Мл2с!F14,Мл2с!F6,0))</f>
        <v>Валеев Риф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130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IF(Мл2с!F6=Мл2с!E4,Мл2с!E8,IF(Мл2с!F6=Мл2с!E8,Мл2с!E4,0))</f>
        <v>Топорков Артур</v>
      </c>
      <c r="C69" s="19"/>
      <c r="D69" s="19"/>
      <c r="E69" s="20">
        <v>-57</v>
      </c>
      <c r="F69" s="26" t="str">
        <f>IF(Мл2с!G26=Мл2с!F22,Мл2с!F30,IF(Мл2с!G26=Мл2с!F30,Мл2с!F22,0))</f>
        <v>Срумов Антон</v>
      </c>
      <c r="G69" s="30" t="s">
        <v>33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108</v>
      </c>
      <c r="D70" s="19"/>
      <c r="E70" s="19"/>
      <c r="F70" s="20">
        <v>-62</v>
      </c>
      <c r="G70" s="21" t="str">
        <f>IF(G68=F67,F69,IF(G68=F69,F67,0))</f>
        <v>Валеев Риф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IF(Мл2с!F14=Мл2с!E12,Мл2с!E16,IF(Мл2с!F14=Мл2с!E16,Мл2с!E12,0))</f>
        <v>Антонян Ваге</v>
      </c>
      <c r="C71" s="27"/>
      <c r="D71" s="32"/>
      <c r="E71" s="19"/>
      <c r="F71" s="19"/>
      <c r="G71" s="30" t="s">
        <v>34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112</v>
      </c>
      <c r="E72" s="20">
        <v>-63</v>
      </c>
      <c r="F72" s="21" t="str">
        <f>IF(C70=B69,B71,IF(C70=B71,B69,0))</f>
        <v>Топорков Артур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IF(Мл2с!F22=Мл2с!E20,Мл2с!E24,IF(Мл2с!F22=Мл2с!E24,Мл2с!E20,0))</f>
        <v>Сагитов Александр</v>
      </c>
      <c r="C73" s="27"/>
      <c r="D73" s="33" t="s">
        <v>35</v>
      </c>
      <c r="E73" s="19"/>
      <c r="F73" s="23">
        <v>66</v>
      </c>
      <c r="G73" s="24" t="s">
        <v>134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112</v>
      </c>
      <c r="D74" s="34"/>
      <c r="E74" s="20">
        <v>-64</v>
      </c>
      <c r="F74" s="26" t="str">
        <f>IF(C74=B73,B75,IF(C74=B75,B73,0))</f>
        <v>Чмелев Родион</v>
      </c>
      <c r="G74" s="30" t="s">
        <v>36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IF(Мл2с!F30=Мл2с!E28,Мл2с!E32,IF(Мл2с!F30=Мл2с!E32,Мл2с!E28,0))</f>
        <v>Чмелев Родион</v>
      </c>
      <c r="C75" s="20">
        <v>-65</v>
      </c>
      <c r="D75" s="21" t="str">
        <f>IF(D72=C70,C74,IF(D72=C74,C70,0))</f>
        <v>Антонян Ваге</v>
      </c>
      <c r="E75" s="19"/>
      <c r="F75" s="20">
        <v>-66</v>
      </c>
      <c r="G75" s="21" t="str">
        <f>IF(G73=F72,F74,IF(G73=F74,F72,0))</f>
        <v>Чмелев Родион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37</v>
      </c>
      <c r="E76" s="19"/>
      <c r="F76" s="19"/>
      <c r="G76" s="30" t="s">
        <v>38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C207" sqref="C207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СпМл!A1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СпМл!A2</f>
        <v>43-й тур День народного единства. Мастерская лига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СпМл!A3</f>
        <v>41944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IF(Мл1с!C6=Мл1с!B5,Мл1с!B7,IF(Мл1с!C6=Мл1с!B7,Мл1с!B5,0))</f>
        <v>_</v>
      </c>
      <c r="C4" s="19"/>
      <c r="D4" s="20">
        <v>-25</v>
      </c>
      <c r="E4" s="21" t="str">
        <f>IF(Мл1с!E12=Мл1с!D8,Мл1с!D16,IF(Мл1с!E12=Мл1с!D16,Мл1с!D8,0))</f>
        <v>Топорков Артур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139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IF(Мл1с!C10=Мл1с!B9,Мл1с!B11,IF(Мл1с!C10=Мл1с!B11,Мл1с!B9,0))</f>
        <v>Сайфуллина Азалия</v>
      </c>
      <c r="C6" s="23">
        <v>40</v>
      </c>
      <c r="D6" s="37" t="s">
        <v>109</v>
      </c>
      <c r="E6" s="23">
        <v>52</v>
      </c>
      <c r="F6" s="37" t="s">
        <v>133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IF(Мл1с!D64=Мл1с!C62,Мл1с!C66,IF(Мл1с!D64=Мл1с!C66,Мл1с!C62,0))</f>
        <v>Мазурин Александр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IF(Мл1с!C14=Мл1с!B13,Мл1с!B15,IF(Мл1с!C14=Мл1с!B15,Мл1с!B13,0))</f>
        <v>Ахтемзянов Рустам</v>
      </c>
      <c r="C8" s="19"/>
      <c r="D8" s="23">
        <v>48</v>
      </c>
      <c r="E8" s="38" t="s">
        <v>133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 t="s">
        <v>143</v>
      </c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IF(Мл1с!C18=Мл1с!B17,Мл1с!B19,IF(Мл1с!C18=Мл1с!B19,Мл1с!B17,0))</f>
        <v>_</v>
      </c>
      <c r="C10" s="23">
        <v>41</v>
      </c>
      <c r="D10" s="38" t="s">
        <v>133</v>
      </c>
      <c r="E10" s="32"/>
      <c r="F10" s="23">
        <v>56</v>
      </c>
      <c r="G10" s="37" t="s">
        <v>129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IF(Мл1с!D56=Мл1с!C54,Мл1с!C58,IF(Мл1с!D56=Мл1с!C58,Мл1с!C54,0))</f>
        <v>Валеев Риф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IF(Мл1с!C22=Мл1с!B21,Мл1с!B23,IF(Мл1с!C22=Мл1с!B23,Мл1с!B21,0))</f>
        <v>_</v>
      </c>
      <c r="C12" s="19"/>
      <c r="D12" s="20">
        <v>-26</v>
      </c>
      <c r="E12" s="21" t="str">
        <f>IF(Мл1с!E28=Мл1с!D24,Мл1с!D32,IF(Мл1с!E28=Мл1с!D32,Мл1с!D24,0))</f>
        <v>Антонян Ваге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141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IF(Мл1с!C26=Мл1с!B25,Мл1с!B27,IF(Мл1с!C26=Мл1с!B27,Мл1с!B25,0))</f>
        <v>Прокофьев Михаил</v>
      </c>
      <c r="C14" s="23">
        <v>42</v>
      </c>
      <c r="D14" s="37" t="s">
        <v>107</v>
      </c>
      <c r="E14" s="23">
        <v>53</v>
      </c>
      <c r="F14" s="38" t="s">
        <v>129</v>
      </c>
      <c r="G14" s="23">
        <v>58</v>
      </c>
      <c r="H14" s="37" t="s">
        <v>135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IF(Мл1с!D48=Мл1с!C46,Мл1с!C50,IF(Мл1с!D48=Мл1с!C50,Мл1с!C46,0))</f>
        <v>Коврижников Максим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IF(Мл1с!C30=Мл1с!B29,Мл1с!B31,IF(Мл1с!C30=Мл1с!B31,Мл1с!B29,0))</f>
        <v>Тодрамович Александр</v>
      </c>
      <c r="C16" s="19"/>
      <c r="D16" s="23">
        <v>49</v>
      </c>
      <c r="E16" s="38" t="s">
        <v>129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116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IF(Мл1с!C34=Мл1с!B33,Мл1с!B35,IF(Мл1с!C34=Мл1с!B35,Мл1с!B33,0))</f>
        <v>_</v>
      </c>
      <c r="C18" s="23">
        <v>43</v>
      </c>
      <c r="D18" s="38" t="s">
        <v>129</v>
      </c>
      <c r="E18" s="32"/>
      <c r="F18" s="20">
        <v>-30</v>
      </c>
      <c r="G18" s="26" t="str">
        <f>IF(Мл1с!F52=Мл1с!E44,Мл1с!E60,IF(Мл1с!F52=Мл1с!E60,Мл1с!E44,0))</f>
        <v>Наконечный Антон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IF(Мл1с!D40=Мл1с!C38,Мл1с!C42,IF(Мл1с!D40=Мл1с!C42,Мл1с!C38,0))</f>
        <v>Исмайлов Азат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IF(Мл1с!C38=Мл1с!B37,Мл1с!B39,IF(Мл1с!C38=Мл1с!B39,Мл1с!B37,0))</f>
        <v>_</v>
      </c>
      <c r="C20" s="19"/>
      <c r="D20" s="20">
        <v>-27</v>
      </c>
      <c r="E20" s="21" t="str">
        <f>IF(Мл1с!E44=Мл1с!D40,Мл1с!D48,IF(Мл1с!E44=Мл1с!D48,Мл1с!D40,0))</f>
        <v>Сагитов Александр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137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IF(Мл1с!C42=Мл1с!B41,Мл1с!B43,IF(Мл1с!C42=Мл1с!B43,Мл1с!B41,0))</f>
        <v>Медведев Тарас</v>
      </c>
      <c r="C22" s="23">
        <v>44</v>
      </c>
      <c r="D22" s="37" t="s">
        <v>130</v>
      </c>
      <c r="E22" s="23">
        <v>54</v>
      </c>
      <c r="F22" s="37" t="s">
        <v>130</v>
      </c>
      <c r="G22" s="32"/>
      <c r="H22" s="23">
        <v>60</v>
      </c>
      <c r="I22" s="39" t="s">
        <v>131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IF(Мл1с!D32=Мл1с!C30,Мл1с!C34,IF(Мл1с!D32=Мл1с!C34,Мл1с!C30,0))</f>
        <v>Срумов Антон</v>
      </c>
      <c r="D23" s="27"/>
      <c r="E23" s="27"/>
      <c r="F23" s="27"/>
      <c r="G23" s="32"/>
      <c r="H23" s="27"/>
      <c r="I23" s="34"/>
      <c r="J23" s="40" t="s">
        <v>39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IF(Мл1с!C46=Мл1с!B45,Мл1с!B47,IF(Мл1с!C46=Мл1с!B47,Мл1с!B45,0))</f>
        <v>Семенов Юрий</v>
      </c>
      <c r="C24" s="19"/>
      <c r="D24" s="23">
        <v>50</v>
      </c>
      <c r="E24" s="38" t="s">
        <v>130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118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IF(Мл1с!C50=Мл1с!B49,Мл1с!B51,IF(Мл1с!C50=Мл1с!B51,Мл1с!B49,0))</f>
        <v>_</v>
      </c>
      <c r="C26" s="23">
        <v>45</v>
      </c>
      <c r="D26" s="38" t="s">
        <v>136</v>
      </c>
      <c r="E26" s="32"/>
      <c r="F26" s="23">
        <v>57</v>
      </c>
      <c r="G26" s="37" t="s">
        <v>106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IF(Мл1с!D24=Мл1с!C22,Мл1с!C26,IF(Мл1с!D24=Мл1с!C26,Мл1с!C22,0))</f>
        <v>Зарецкий Максим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IF(Мл1с!C54=Мл1с!B53,Мл1с!B55,IF(Мл1с!C54=Мл1с!B55,Мл1с!B53,0))</f>
        <v>_</v>
      </c>
      <c r="C28" s="19"/>
      <c r="D28" s="20">
        <v>-28</v>
      </c>
      <c r="E28" s="21" t="str">
        <f>IF(Мл1с!E60=Мл1с!D56,Мл1с!D64,IF(Мл1с!E60=Мл1с!D64,Мл1с!D56,0))</f>
        <v>Чмелев Родион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 t="s">
        <v>142</v>
      </c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IF(Мл1с!C58=Мл1с!B57,Мл1с!B59,IF(Мл1с!C58=Мл1с!B59,Мл1с!B57,0))</f>
        <v>Абдрашитов Азат</v>
      </c>
      <c r="C30" s="23">
        <v>46</v>
      </c>
      <c r="D30" s="37" t="s">
        <v>106</v>
      </c>
      <c r="E30" s="23">
        <v>55</v>
      </c>
      <c r="F30" s="38" t="s">
        <v>106</v>
      </c>
      <c r="G30" s="23">
        <v>59</v>
      </c>
      <c r="H30" s="38" t="s">
        <v>131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IF(Мл1с!D16=Мл1с!C14,Мл1с!C18,IF(Мл1с!D16=Мл1с!C18,Мл1с!C14,0))</f>
        <v>Семенов Константин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IF(Мл1с!C62=Мл1с!B61,Мл1с!B63,IF(Мл1с!C62=Мл1с!B63,Мл1с!B61,0))</f>
        <v>Мазурин Викентий</v>
      </c>
      <c r="C32" s="19"/>
      <c r="D32" s="23">
        <v>51</v>
      </c>
      <c r="E32" s="38" t="s">
        <v>106</v>
      </c>
      <c r="F32" s="19"/>
      <c r="G32" s="27"/>
      <c r="H32" s="20">
        <v>-60</v>
      </c>
      <c r="I32" s="21" t="str">
        <f>IF(I22=H14,H30,IF(I22=H30,H14,0))</f>
        <v>Наконечный Антон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140</v>
      </c>
      <c r="D33" s="27"/>
      <c r="E33" s="32"/>
      <c r="F33" s="19"/>
      <c r="G33" s="27"/>
      <c r="H33" s="19"/>
      <c r="I33" s="34"/>
      <c r="J33" s="40" t="s">
        <v>40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IF(Мл1с!C66=Мл1с!B65,Мл1с!B67,IF(Мл1с!C66=Мл1с!B67,Мл1с!B65,0))</f>
        <v>_</v>
      </c>
      <c r="C34" s="23">
        <v>47</v>
      </c>
      <c r="D34" s="38" t="s">
        <v>138</v>
      </c>
      <c r="E34" s="32"/>
      <c r="F34" s="20">
        <v>-29</v>
      </c>
      <c r="G34" s="26" t="str">
        <f>IF(Мл1с!F20=Мл1с!E12,Мл1с!E28,IF(Мл1с!F20=Мл1с!E28,Мл1с!E12,0))</f>
        <v>Харламов Руслан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IF(Мл1с!D8=Мл1с!C6,Мл1с!C10,IF(Мл1с!D8=Мл1с!C10,Мл1с!C6,0))</f>
        <v>Сазонов Николай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Сайфуллина Азалия</v>
      </c>
      <c r="C37" s="19"/>
      <c r="D37" s="19"/>
      <c r="E37" s="19"/>
      <c r="F37" s="20">
        <v>-48</v>
      </c>
      <c r="G37" s="21" t="str">
        <f>IF(E8=D6,D10,IF(E8=D10,D6,0))</f>
        <v>Мазурин Александр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/>
      <c r="D38" s="19"/>
      <c r="E38" s="19"/>
      <c r="F38" s="19"/>
      <c r="G38" s="23">
        <v>67</v>
      </c>
      <c r="H38" s="37" t="s">
        <v>107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 t="str">
        <f>IF(D10=C9,C11,IF(D10=C11,C9,0))</f>
        <v>Ахтемзянов Рустам</v>
      </c>
      <c r="C39" s="27"/>
      <c r="D39" s="19"/>
      <c r="E39" s="19"/>
      <c r="F39" s="20">
        <v>-49</v>
      </c>
      <c r="G39" s="26" t="str">
        <f>IF(E16=D14,D18,IF(E16=D18,D14,0))</f>
        <v>Коврижников Максим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/>
      <c r="E40" s="19"/>
      <c r="F40" s="19"/>
      <c r="G40" s="19"/>
      <c r="H40" s="23">
        <v>69</v>
      </c>
      <c r="I40" s="41" t="s">
        <v>107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Прокофьев Михаил</v>
      </c>
      <c r="C41" s="27"/>
      <c r="D41" s="27"/>
      <c r="E41" s="19"/>
      <c r="F41" s="20">
        <v>-50</v>
      </c>
      <c r="G41" s="21" t="str">
        <f>IF(E24=D22,D26,IF(E24=D26,D22,0))</f>
        <v>Зарецкий Максим</v>
      </c>
      <c r="H41" s="27"/>
      <c r="I41" s="42"/>
      <c r="J41" s="40" t="s">
        <v>41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/>
      <c r="D42" s="27"/>
      <c r="E42" s="19"/>
      <c r="F42" s="19"/>
      <c r="G42" s="23">
        <v>68</v>
      </c>
      <c r="H42" s="38" t="s">
        <v>138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Тодрамович Александр</v>
      </c>
      <c r="C43" s="19"/>
      <c r="D43" s="27"/>
      <c r="E43" s="19"/>
      <c r="F43" s="20">
        <v>-51</v>
      </c>
      <c r="G43" s="26" t="str">
        <f>IF(E32=D30,D34,IF(E32=D34,D30,0))</f>
        <v>Сазонов Николай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/>
      <c r="F44" s="19"/>
      <c r="G44" s="19"/>
      <c r="H44" s="20">
        <v>-69</v>
      </c>
      <c r="I44" s="21" t="str">
        <f>IF(I40=H38,H42,IF(I40=H42,H38,0))</f>
        <v>Сазонов Николай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Медведев Тарас</v>
      </c>
      <c r="C45" s="19"/>
      <c r="D45" s="27"/>
      <c r="E45" s="30" t="s">
        <v>42</v>
      </c>
      <c r="F45" s="19"/>
      <c r="G45" s="20">
        <v>-67</v>
      </c>
      <c r="H45" s="21" t="str">
        <f>IF(H38=G37,G39,IF(H38=G39,G37,0))</f>
        <v>Мазурин Александр</v>
      </c>
      <c r="I45" s="34"/>
      <c r="J45" s="40" t="s">
        <v>43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/>
      <c r="D46" s="27"/>
      <c r="E46" s="19"/>
      <c r="F46" s="19"/>
      <c r="G46" s="19"/>
      <c r="H46" s="23">
        <v>70</v>
      </c>
      <c r="I46" s="39" t="s">
        <v>136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Семенов Юрий</v>
      </c>
      <c r="C47" s="27"/>
      <c r="D47" s="27"/>
      <c r="E47" s="19"/>
      <c r="F47" s="19"/>
      <c r="G47" s="20">
        <v>-68</v>
      </c>
      <c r="H47" s="26" t="str">
        <f>IF(H42=G41,G43,IF(H42=G43,G41,0))</f>
        <v>Зарецкий Максим</v>
      </c>
      <c r="I47" s="34"/>
      <c r="J47" s="40" t="s">
        <v>44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/>
      <c r="E48" s="19"/>
      <c r="F48" s="19"/>
      <c r="G48" s="19"/>
      <c r="H48" s="20">
        <v>-70</v>
      </c>
      <c r="I48" s="21" t="str">
        <f>IF(I46=H45,H47,IF(I46=H47,H45,0))</f>
        <v>Мазурин Александр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 t="str">
        <f>IF(D30=C29,C31,IF(D30=C31,C29,0))</f>
        <v>Абдрашитов Азат</v>
      </c>
      <c r="C49" s="27"/>
      <c r="D49" s="19"/>
      <c r="E49" s="19"/>
      <c r="F49" s="19"/>
      <c r="G49" s="32"/>
      <c r="H49" s="19"/>
      <c r="I49" s="34"/>
      <c r="J49" s="40" t="s">
        <v>45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/>
      <c r="D50" s="20">
        <v>-77</v>
      </c>
      <c r="E50" s="21">
        <f>IF(E44=D40,D48,IF(E44=D48,D40,0))</f>
        <v>0</v>
      </c>
      <c r="F50" s="20">
        <v>-71</v>
      </c>
      <c r="G50" s="21">
        <f>IF(C38=B37,B39,IF(C38=B39,B37,0))</f>
        <v>0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Мазурин Викентий</v>
      </c>
      <c r="C51" s="19"/>
      <c r="D51" s="19"/>
      <c r="E51" s="30" t="s">
        <v>46</v>
      </c>
      <c r="F51" s="19"/>
      <c r="G51" s="23">
        <v>79</v>
      </c>
      <c r="H51" s="37"/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>
        <f>IF(D40=C38,C42,IF(D40=C42,C38,0))</f>
        <v>0</v>
      </c>
      <c r="E52" s="34"/>
      <c r="F52" s="20">
        <v>-72</v>
      </c>
      <c r="G52" s="26">
        <f>IF(C42=B41,B43,IF(C42=B43,B41,0))</f>
        <v>0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/>
      <c r="F53" s="19"/>
      <c r="G53" s="19"/>
      <c r="H53" s="23">
        <v>81</v>
      </c>
      <c r="I53" s="41"/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>
        <f>IF(D48=C46,C50,IF(D48=C50,C46,0))</f>
        <v>0</v>
      </c>
      <c r="E54" s="30" t="s">
        <v>47</v>
      </c>
      <c r="F54" s="20">
        <v>-73</v>
      </c>
      <c r="G54" s="21">
        <f>IF(C46=B45,B47,IF(C46=B47,B45,0))</f>
        <v>0</v>
      </c>
      <c r="H54" s="27"/>
      <c r="I54" s="42"/>
      <c r="J54" s="40" t="s">
        <v>48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>
        <f>IF(E53=D52,D54,IF(E53=D54,D52,0))</f>
        <v>0</v>
      </c>
      <c r="F55" s="19"/>
      <c r="G55" s="23">
        <v>80</v>
      </c>
      <c r="H55" s="38"/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49</v>
      </c>
      <c r="F56" s="20">
        <v>-74</v>
      </c>
      <c r="G56" s="26">
        <f>IF(C50=B49,B51,IF(C50=B51,B49,0))</f>
        <v>0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/>
      <c r="D57" s="19"/>
      <c r="E57" s="19"/>
      <c r="F57" s="19"/>
      <c r="G57" s="19"/>
      <c r="H57" s="20">
        <v>-81</v>
      </c>
      <c r="I57" s="21">
        <f>IF(I53=H51,H55,IF(I53=H55,H51,0))</f>
        <v>0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 t="str">
        <f>IF(C9=B8,B10,IF(C9=B10,B8,0))</f>
        <v>_</v>
      </c>
      <c r="C58" s="27"/>
      <c r="D58" s="19"/>
      <c r="E58" s="19"/>
      <c r="F58" s="19"/>
      <c r="G58" s="20">
        <v>-79</v>
      </c>
      <c r="H58" s="21">
        <f>IF(H51=G50,G52,IF(H51=G52,G50,0))</f>
        <v>0</v>
      </c>
      <c r="I58" s="34"/>
      <c r="J58" s="40" t="s">
        <v>50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/>
      <c r="E59" s="19"/>
      <c r="F59" s="19"/>
      <c r="G59" s="19"/>
      <c r="H59" s="23">
        <v>82</v>
      </c>
      <c r="I59" s="39"/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_</v>
      </c>
      <c r="C60" s="27"/>
      <c r="D60" s="27"/>
      <c r="E60" s="19"/>
      <c r="F60" s="19"/>
      <c r="G60" s="20">
        <v>-80</v>
      </c>
      <c r="H60" s="26">
        <f>IF(H55=G54,G56,IF(H55=G56,G54,0))</f>
        <v>0</v>
      </c>
      <c r="I60" s="34"/>
      <c r="J60" s="40" t="s">
        <v>51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>
        <f>IF(I59=H58,H60,IF(I59=H60,H58,0))</f>
        <v>0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52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/>
      <c r="F63" s="20">
        <v>-83</v>
      </c>
      <c r="G63" s="21">
        <f>IF(C57=B56,B58,IF(C57=B58,B56,0))</f>
        <v>0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53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_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>
        <f>IF(C65=B64,B66,IF(C65=B66,B64,0))</f>
        <v>0</v>
      </c>
      <c r="H67" s="27"/>
      <c r="I67" s="42"/>
      <c r="J67" s="40" t="s">
        <v>54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 t="str">
        <f>IF(C29=B28,B30,IF(C29=B30,B28,0))</f>
        <v>_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>
        <f>IF(C69=B68,B70,IF(C69=B70,B68,0))</f>
        <v>0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55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>
        <f>IF(H64=G63,G65,IF(H64=G65,G63,0))</f>
        <v>0</v>
      </c>
      <c r="I71" s="34"/>
      <c r="J71" s="40" t="s">
        <v>56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57</v>
      </c>
      <c r="F73" s="19"/>
      <c r="G73" s="20">
        <v>-92</v>
      </c>
      <c r="H73" s="26">
        <f>IF(H68=G67,G69,IF(H68=G69,G67,0))</f>
        <v>0</v>
      </c>
      <c r="I73" s="34"/>
      <c r="J73" s="40" t="s">
        <v>58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>
        <f>IF(I72=H71,H73,IF(I72=H73,H71,0))</f>
        <v>0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59</v>
      </c>
      <c r="F75" s="19"/>
      <c r="G75" s="32"/>
      <c r="H75" s="19"/>
      <c r="I75" s="34"/>
      <c r="J75" s="40" t="s">
        <v>60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45" sqref="A14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104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41945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105</v>
      </c>
      <c r="B7" s="13">
        <v>1</v>
      </c>
      <c r="C7" s="14" t="str">
        <f>Вл1с!G36</f>
        <v>Чмелев Родион</v>
      </c>
      <c r="D7" s="11"/>
      <c r="E7" s="11"/>
      <c r="F7" s="11"/>
      <c r="G7" s="11"/>
      <c r="H7" s="11"/>
      <c r="I7" s="11"/>
    </row>
    <row r="8" spans="1:9" ht="18">
      <c r="A8" s="12" t="s">
        <v>106</v>
      </c>
      <c r="B8" s="13">
        <v>2</v>
      </c>
      <c r="C8" s="14" t="str">
        <f>Вл1с!G56</f>
        <v>Семенов Константин</v>
      </c>
      <c r="D8" s="11"/>
      <c r="E8" s="11"/>
      <c r="F8" s="11"/>
      <c r="G8" s="11"/>
      <c r="H8" s="11"/>
      <c r="I8" s="11"/>
    </row>
    <row r="9" spans="1:9" ht="18">
      <c r="A9" s="12" t="s">
        <v>107</v>
      </c>
      <c r="B9" s="13">
        <v>3</v>
      </c>
      <c r="C9" s="14" t="str">
        <f>Вл2с!I22</f>
        <v>Байрамалов Леонид</v>
      </c>
      <c r="D9" s="11"/>
      <c r="E9" s="11"/>
      <c r="F9" s="11"/>
      <c r="G9" s="11"/>
      <c r="H9" s="11"/>
      <c r="I9" s="11"/>
    </row>
    <row r="10" spans="1:9" ht="18">
      <c r="A10" s="12" t="s">
        <v>108</v>
      </c>
      <c r="B10" s="13">
        <v>4</v>
      </c>
      <c r="C10" s="14" t="str">
        <f>Вл2с!I32</f>
        <v>Коврижников Максим</v>
      </c>
      <c r="D10" s="11"/>
      <c r="E10" s="11"/>
      <c r="F10" s="11"/>
      <c r="G10" s="11"/>
      <c r="H10" s="11"/>
      <c r="I10" s="11"/>
    </row>
    <row r="11" spans="1:9" ht="18">
      <c r="A11" s="12" t="s">
        <v>109</v>
      </c>
      <c r="B11" s="13">
        <v>5</v>
      </c>
      <c r="C11" s="14" t="str">
        <f>Вл1с!G63</f>
        <v>Сагитов Александр</v>
      </c>
      <c r="D11" s="11"/>
      <c r="E11" s="11"/>
      <c r="F11" s="11"/>
      <c r="G11" s="11"/>
      <c r="H11" s="11"/>
      <c r="I11" s="11"/>
    </row>
    <row r="12" spans="1:9" ht="18">
      <c r="A12" s="12" t="s">
        <v>110</v>
      </c>
      <c r="B12" s="13">
        <v>6</v>
      </c>
      <c r="C12" s="14" t="str">
        <f>Вл1с!G65</f>
        <v>Мазурин Александр</v>
      </c>
      <c r="D12" s="11"/>
      <c r="E12" s="11"/>
      <c r="F12" s="11"/>
      <c r="G12" s="11"/>
      <c r="H12" s="11"/>
      <c r="I12" s="11"/>
    </row>
    <row r="13" spans="1:9" ht="18">
      <c r="A13" s="12" t="s">
        <v>111</v>
      </c>
      <c r="B13" s="13">
        <v>7</v>
      </c>
      <c r="C13" s="14" t="str">
        <f>Вл1с!G68</f>
        <v>Асылгужин Марсель</v>
      </c>
      <c r="D13" s="11"/>
      <c r="E13" s="11"/>
      <c r="F13" s="11"/>
      <c r="G13" s="11"/>
      <c r="H13" s="11"/>
      <c r="I13" s="11"/>
    </row>
    <row r="14" spans="1:9" ht="18">
      <c r="A14" s="12" t="s">
        <v>112</v>
      </c>
      <c r="B14" s="13">
        <v>8</v>
      </c>
      <c r="C14" s="14" t="str">
        <f>Вл1с!G70</f>
        <v>Антонян Ваге</v>
      </c>
      <c r="D14" s="11"/>
      <c r="E14" s="11"/>
      <c r="F14" s="11"/>
      <c r="G14" s="11"/>
      <c r="H14" s="11"/>
      <c r="I14" s="11"/>
    </row>
    <row r="15" spans="1:9" ht="18">
      <c r="A15" s="12" t="s">
        <v>113</v>
      </c>
      <c r="B15" s="13">
        <v>9</v>
      </c>
      <c r="C15" s="14" t="str">
        <f>Вл1с!D72</f>
        <v>Лукьянов Роман</v>
      </c>
      <c r="D15" s="11"/>
      <c r="E15" s="11"/>
      <c r="F15" s="11"/>
      <c r="G15" s="11"/>
      <c r="H15" s="11"/>
      <c r="I15" s="11"/>
    </row>
    <row r="16" spans="1:9" ht="18">
      <c r="A16" s="12" t="s">
        <v>114</v>
      </c>
      <c r="B16" s="13">
        <v>10</v>
      </c>
      <c r="C16" s="14" t="str">
        <f>Вл1с!D75</f>
        <v>Миксонов Эренбург</v>
      </c>
      <c r="D16" s="11"/>
      <c r="E16" s="11"/>
      <c r="F16" s="11"/>
      <c r="G16" s="11"/>
      <c r="H16" s="11"/>
      <c r="I16" s="11"/>
    </row>
    <row r="17" spans="1:9" ht="18">
      <c r="A17" s="12" t="s">
        <v>115</v>
      </c>
      <c r="B17" s="13">
        <v>11</v>
      </c>
      <c r="C17" s="14" t="str">
        <f>Вл1с!G73</f>
        <v>Емельянов Александр</v>
      </c>
      <c r="D17" s="11"/>
      <c r="E17" s="11"/>
      <c r="F17" s="11"/>
      <c r="G17" s="11"/>
      <c r="H17" s="11"/>
      <c r="I17" s="11"/>
    </row>
    <row r="18" spans="1:9" ht="18">
      <c r="A18" s="12" t="s">
        <v>116</v>
      </c>
      <c r="B18" s="13">
        <v>12</v>
      </c>
      <c r="C18" s="14" t="str">
        <f>Вл1с!G75</f>
        <v>Басс Кирилл</v>
      </c>
      <c r="D18" s="11"/>
      <c r="E18" s="11"/>
      <c r="F18" s="11"/>
      <c r="G18" s="11"/>
      <c r="H18" s="11"/>
      <c r="I18" s="11"/>
    </row>
    <row r="19" spans="1:9" ht="18">
      <c r="A19" s="12" t="s">
        <v>117</v>
      </c>
      <c r="B19" s="13">
        <v>13</v>
      </c>
      <c r="C19" s="14" t="str">
        <f>Вл2с!I40</f>
        <v>Семенов Юрий</v>
      </c>
      <c r="D19" s="11"/>
      <c r="E19" s="11"/>
      <c r="F19" s="11"/>
      <c r="G19" s="11"/>
      <c r="H19" s="11"/>
      <c r="I19" s="11"/>
    </row>
    <row r="20" spans="1:9" ht="18">
      <c r="A20" s="12" t="s">
        <v>118</v>
      </c>
      <c r="B20" s="13">
        <v>14</v>
      </c>
      <c r="C20" s="14" t="str">
        <f>Вл2с!I44</f>
        <v>Шарафиева Ксения</v>
      </c>
      <c r="D20" s="11"/>
      <c r="E20" s="11"/>
      <c r="F20" s="11"/>
      <c r="G20" s="11"/>
      <c r="H20" s="11"/>
      <c r="I20" s="11"/>
    </row>
    <row r="21" spans="1:9" ht="18">
      <c r="A21" s="12" t="s">
        <v>119</v>
      </c>
      <c r="B21" s="13">
        <v>15</v>
      </c>
      <c r="C21" s="14" t="str">
        <f>Вл2с!I46</f>
        <v>Тодрамович Александр</v>
      </c>
      <c r="D21" s="11"/>
      <c r="E21" s="11"/>
      <c r="F21" s="11"/>
      <c r="G21" s="11"/>
      <c r="H21" s="11"/>
      <c r="I21" s="11"/>
    </row>
    <row r="22" spans="1:9" ht="18">
      <c r="A22" s="12" t="s">
        <v>120</v>
      </c>
      <c r="B22" s="13">
        <v>16</v>
      </c>
      <c r="C22" s="14" t="str">
        <f>Вл2с!I48</f>
        <v>Беляков Максим</v>
      </c>
      <c r="D22" s="11"/>
      <c r="E22" s="11"/>
      <c r="F22" s="11"/>
      <c r="G22" s="11"/>
      <c r="H22" s="11"/>
      <c r="I22" s="11"/>
    </row>
    <row r="23" spans="1:9" ht="18">
      <c r="A23" s="15" t="s">
        <v>121</v>
      </c>
      <c r="B23" s="13">
        <v>17</v>
      </c>
      <c r="C23" s="14">
        <f>Вл2с!E44</f>
        <v>0</v>
      </c>
      <c r="D23" s="11"/>
      <c r="E23" s="11"/>
      <c r="F23" s="11"/>
      <c r="G23" s="11"/>
      <c r="H23" s="11"/>
      <c r="I23" s="11"/>
    </row>
    <row r="24" spans="1:9" ht="18">
      <c r="A24" s="12" t="s">
        <v>90</v>
      </c>
      <c r="B24" s="13">
        <v>18</v>
      </c>
      <c r="C24" s="14">
        <f>Вл2с!E50</f>
        <v>0</v>
      </c>
      <c r="D24" s="11"/>
      <c r="E24" s="11"/>
      <c r="F24" s="11"/>
      <c r="G24" s="11"/>
      <c r="H24" s="11"/>
      <c r="I24" s="11"/>
    </row>
    <row r="25" spans="1:9" ht="18">
      <c r="A25" s="12" t="s">
        <v>122</v>
      </c>
      <c r="B25" s="13">
        <v>19</v>
      </c>
      <c r="C25" s="14">
        <f>Вл2с!E53</f>
        <v>0</v>
      </c>
      <c r="D25" s="11"/>
      <c r="E25" s="11"/>
      <c r="F25" s="11"/>
      <c r="G25" s="11"/>
      <c r="H25" s="11"/>
      <c r="I25" s="11"/>
    </row>
    <row r="26" spans="1:9" ht="18">
      <c r="A26" s="12" t="s">
        <v>123</v>
      </c>
      <c r="B26" s="13">
        <v>20</v>
      </c>
      <c r="C26" s="14">
        <f>Вл2с!E55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124</v>
      </c>
      <c r="B27" s="13">
        <v>21</v>
      </c>
      <c r="C27" s="14">
        <f>Вл2с!I53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125</v>
      </c>
      <c r="B28" s="13">
        <v>22</v>
      </c>
      <c r="C28" s="14">
        <f>Вл2с!I57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126</v>
      </c>
      <c r="B29" s="13">
        <v>23</v>
      </c>
      <c r="C29" s="14">
        <f>Вл2с!I59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77</v>
      </c>
      <c r="B30" s="13">
        <v>24</v>
      </c>
      <c r="C30" s="14">
        <f>Вл2с!I61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28</v>
      </c>
      <c r="B31" s="13">
        <v>25</v>
      </c>
      <c r="C31" s="14">
        <f>Вл2с!E63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28</v>
      </c>
      <c r="B32" s="13">
        <v>26</v>
      </c>
      <c r="C32" s="14">
        <f>Вл2с!E69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28</v>
      </c>
      <c r="B33" s="13">
        <v>27</v>
      </c>
      <c r="C33" s="14">
        <f>Вл2с!E72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28</v>
      </c>
      <c r="B34" s="13">
        <v>28</v>
      </c>
      <c r="C34" s="14">
        <f>Вл2с!E74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28</v>
      </c>
      <c r="B35" s="13">
        <v>29</v>
      </c>
      <c r="C35" s="14">
        <f>Вл2с!I66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28</v>
      </c>
      <c r="B36" s="13">
        <v>30</v>
      </c>
      <c r="C36" s="14">
        <f>Вл2с!I70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28</v>
      </c>
      <c r="B37" s="13">
        <v>31</v>
      </c>
      <c r="C37" s="14">
        <f>Вл2с!I72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28</v>
      </c>
      <c r="B38" s="13">
        <v>32</v>
      </c>
      <c r="C38" s="14">
        <f>Вл2с!I74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45" sqref="A145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СпВл!A1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СпВл!A2</f>
        <v>43-й тур День народного единства. Высшая лига</v>
      </c>
      <c r="B2" s="16"/>
      <c r="C2" s="16"/>
      <c r="D2" s="16"/>
      <c r="E2" s="16"/>
      <c r="F2" s="16"/>
      <c r="G2" s="16"/>
    </row>
    <row r="3" spans="1:7" ht="15.75">
      <c r="A3" s="18">
        <f>СпВл!A3</f>
        <v>41945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СпВл!A7</f>
        <v>Чмелев Родион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105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СпВл!A38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105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СпВл!A23</f>
        <v>Хуснутдинов Радмир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120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СпВл!A22</f>
        <v>Шарафиева Ксения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105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СпВл!A15</f>
        <v>Асылгужин Марсель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113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СпВл!A30</f>
        <v>Петухова Надежда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112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СпВл!A31</f>
        <v>_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112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СпВл!A14</f>
        <v>Сагитов Александр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105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СпВл!A11</f>
        <v>Мазурин Александр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109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СпВл!A34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109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СпВл!A27</f>
        <v>Могилевская Инесса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116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СпВл!A18</f>
        <v>Тодрамович Александр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109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СпВл!A19</f>
        <v>Лукьянов Роман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117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СпВл!A26</f>
        <v>Хайруллин Артур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108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СпВл!A35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108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СпВл!A10</f>
        <v>Антонян Ваге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105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СпВл!A9</f>
        <v>Коврижников Максим</v>
      </c>
      <c r="C37" s="19"/>
      <c r="D37" s="19"/>
      <c r="E37" s="19"/>
      <c r="F37" s="27"/>
      <c r="G37" s="30" t="s">
        <v>29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107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СпВл!A36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107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СпВл!A25</f>
        <v>Шапошников Александр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118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СпВл!A20</f>
        <v>Семенов Юрий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107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СпВл!A17</f>
        <v>Басс Кирилл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115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СпВл!A28</f>
        <v>Баринов Владимир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110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СпВл!A33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110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СпВл!A12</f>
        <v>Байрамалов Леонид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106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СпВл!A13</f>
        <v>Емельянов Александр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111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СпВл!A32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111</v>
      </c>
      <c r="E56" s="27"/>
      <c r="F56" s="31">
        <v>-31</v>
      </c>
      <c r="G56" s="21" t="str">
        <f>IF(G36=F20,F52,IF(G36=F52,F20,0))</f>
        <v>Семенов Константин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СпВл!A29</f>
        <v>Беляков Максим</v>
      </c>
      <c r="C57" s="27"/>
      <c r="D57" s="27"/>
      <c r="E57" s="27"/>
      <c r="F57" s="19"/>
      <c r="G57" s="30" t="s">
        <v>30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126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СпВл!A16</f>
        <v>Кочарян Лилит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106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СпВл!A21</f>
        <v>Миксонов Эренбург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119</v>
      </c>
      <c r="D62" s="27"/>
      <c r="E62" s="20">
        <v>-58</v>
      </c>
      <c r="F62" s="21" t="str">
        <f>IF(Вл2с!H14=Вл2с!G10,Вл2с!G18,IF(Вл2с!H14=Вл2с!G18,Вл2с!G10,0))</f>
        <v>Сагитов Александр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СпВл!A24</f>
        <v>Ишметов Александр</v>
      </c>
      <c r="C63" s="27"/>
      <c r="D63" s="27"/>
      <c r="E63" s="19"/>
      <c r="F63" s="23">
        <v>61</v>
      </c>
      <c r="G63" s="24" t="s">
        <v>112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106</v>
      </c>
      <c r="E64" s="20">
        <v>-59</v>
      </c>
      <c r="F64" s="26" t="str">
        <f>IF(Вл2с!H30=Вл2с!G26,Вл2с!G34,IF(Вл2с!H30=Вл2с!G34,Вл2с!G26,0))</f>
        <v>Мазурин Александр</v>
      </c>
      <c r="G64" s="30" t="s">
        <v>31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СпВл!A37</f>
        <v>_</v>
      </c>
      <c r="C65" s="27"/>
      <c r="D65" s="19"/>
      <c r="E65" s="19"/>
      <c r="F65" s="20">
        <v>-61</v>
      </c>
      <c r="G65" s="21" t="str">
        <f>IF(G63=F62,F64,IF(G63=F64,F62,0))</f>
        <v>Мазурин Александр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106</v>
      </c>
      <c r="D66" s="19"/>
      <c r="E66" s="19"/>
      <c r="F66" s="19"/>
      <c r="G66" s="30" t="s">
        <v>32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СпВл!A8</f>
        <v>Семенов Константин</v>
      </c>
      <c r="C67" s="19"/>
      <c r="D67" s="19"/>
      <c r="E67" s="20">
        <v>-56</v>
      </c>
      <c r="F67" s="21" t="str">
        <f>IF(Вл2с!G10=Вл2с!F6,Вл2с!F14,IF(Вл2с!G10=Вл2с!F14,Вл2с!F6,0))</f>
        <v>Антонян Ваге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113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IF(Вл2с!F6=Вл2с!E4,Вл2с!E8,IF(Вл2с!F6=Вл2с!E8,Вл2с!E4,0))</f>
        <v>Миксонов Эренбург</v>
      </c>
      <c r="C69" s="19"/>
      <c r="D69" s="19"/>
      <c r="E69" s="20">
        <v>-57</v>
      </c>
      <c r="F69" s="26" t="str">
        <f>IF(Вл2с!G26=Вл2с!F22,Вл2с!F30,IF(Вл2с!G26=Вл2с!F30,Вл2с!F22,0))</f>
        <v>Асылгужин Марсель</v>
      </c>
      <c r="G69" s="30" t="s">
        <v>33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119</v>
      </c>
      <c r="D70" s="19"/>
      <c r="E70" s="19"/>
      <c r="F70" s="20">
        <v>-62</v>
      </c>
      <c r="G70" s="21" t="str">
        <f>IF(G68=F67,F69,IF(G68=F69,F67,0))</f>
        <v>Антонян Ваге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IF(Вл2с!F14=Вл2с!E12,Вл2с!E16,IF(Вл2с!F14=Вл2с!E16,Вл2с!E12,0))</f>
        <v>Басс Кирилл</v>
      </c>
      <c r="C71" s="27"/>
      <c r="D71" s="32"/>
      <c r="E71" s="19"/>
      <c r="F71" s="19"/>
      <c r="G71" s="30" t="s">
        <v>34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117</v>
      </c>
      <c r="E72" s="20">
        <v>-63</v>
      </c>
      <c r="F72" s="21" t="str">
        <f>IF(C70=B69,B71,IF(C70=B71,B69,0))</f>
        <v>Басс Кирилл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IF(Вл2с!F22=Вл2с!E20,Вл2с!E24,IF(Вл2с!F22=Вл2с!E24,Вл2с!E20,0))</f>
        <v>Лукьянов Роман</v>
      </c>
      <c r="C73" s="27"/>
      <c r="D73" s="33" t="s">
        <v>35</v>
      </c>
      <c r="E73" s="19"/>
      <c r="F73" s="23">
        <v>66</v>
      </c>
      <c r="G73" s="24" t="s">
        <v>111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117</v>
      </c>
      <c r="D74" s="34"/>
      <c r="E74" s="20">
        <v>-64</v>
      </c>
      <c r="F74" s="26" t="str">
        <f>IF(C74=B73,B75,IF(C74=B75,B73,0))</f>
        <v>Емельянов Александр</v>
      </c>
      <c r="G74" s="30" t="s">
        <v>36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IF(Вл2с!F30=Вл2с!E28,Вл2с!E32,IF(Вл2с!F30=Вл2с!E32,Вл2с!E28,0))</f>
        <v>Емельянов Александр</v>
      </c>
      <c r="C75" s="20">
        <v>-65</v>
      </c>
      <c r="D75" s="21" t="str">
        <f>IF(D72=C70,C74,IF(D72=C74,C70,0))</f>
        <v>Миксонов Эренбург</v>
      </c>
      <c r="E75" s="19"/>
      <c r="F75" s="20">
        <v>-66</v>
      </c>
      <c r="G75" s="21" t="str">
        <f>IF(G73=F72,F74,IF(G73=F74,F72,0))</f>
        <v>Басс Кирилл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37</v>
      </c>
      <c r="E76" s="19"/>
      <c r="F76" s="19"/>
      <c r="G76" s="30" t="s">
        <v>38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45" sqref="A145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СпВл!A1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СпВл!A2</f>
        <v>43-й тур День народного единства. Высшая лига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СпВл!A3</f>
        <v>41945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IF(Вл1с!C6=Вл1с!B5,Вл1с!B7,IF(Вл1с!C6=Вл1с!B7,Вл1с!B5,0))</f>
        <v>_</v>
      </c>
      <c r="C4" s="19"/>
      <c r="D4" s="20">
        <v>-25</v>
      </c>
      <c r="E4" s="21" t="str">
        <f>IF(Вл1с!E12=Вл1с!D8,Вл1с!D16,IF(Вл1с!E12=Вл1с!D16,Вл1с!D8,0))</f>
        <v>Сагитов Александр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121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IF(Вл1с!C10=Вл1с!B9,Вл1с!B11,IF(Вл1с!C10=Вл1с!B11,Вл1с!B9,0))</f>
        <v>Хуснутдинов Радмир</v>
      </c>
      <c r="C6" s="23">
        <v>40</v>
      </c>
      <c r="D6" s="37" t="s">
        <v>119</v>
      </c>
      <c r="E6" s="23">
        <v>52</v>
      </c>
      <c r="F6" s="37" t="s">
        <v>112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IF(Вл1с!D64=Вл1с!C62,Вл1с!C66,IF(Вл1с!D64=Вл1с!C66,Вл1с!C62,0))</f>
        <v>Миксонов Эренбург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IF(Вл1с!C14=Вл1с!B13,Вл1с!B15,IF(Вл1с!C14=Вл1с!B15,Вл1с!B13,0))</f>
        <v>Петухова Надежда</v>
      </c>
      <c r="C8" s="19"/>
      <c r="D8" s="23">
        <v>48</v>
      </c>
      <c r="E8" s="38" t="s">
        <v>119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 t="s">
        <v>77</v>
      </c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IF(Вл1с!C18=Вл1с!B17,Вл1с!B19,IF(Вл1с!C18=Вл1с!B19,Вл1с!B17,0))</f>
        <v>_</v>
      </c>
      <c r="C10" s="23">
        <v>41</v>
      </c>
      <c r="D10" s="38" t="s">
        <v>126</v>
      </c>
      <c r="E10" s="32"/>
      <c r="F10" s="23">
        <v>56</v>
      </c>
      <c r="G10" s="37" t="s">
        <v>112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IF(Вл1с!D56=Вл1с!C54,Вл1с!C58,IF(Вл1с!D56=Вл1с!C58,Вл1с!C54,0))</f>
        <v>Беляков Максим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IF(Вл1с!C22=Вл1с!B21,Вл1с!B23,IF(Вл1с!C22=Вл1с!B23,Вл1с!B21,0))</f>
        <v>_</v>
      </c>
      <c r="C12" s="19"/>
      <c r="D12" s="20">
        <v>-26</v>
      </c>
      <c r="E12" s="21" t="str">
        <f>IF(Вл1с!E28=Вл1с!D24,Вл1с!D32,IF(Вл1с!E28=Вл1с!D32,Вл1с!D24,0))</f>
        <v>Антонян Ваге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124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IF(Вл1с!C26=Вл1с!B25,Вл1с!B27,IF(Вл1с!C26=Вл1с!B27,Вл1с!B25,0))</f>
        <v>Могилевская Инесса</v>
      </c>
      <c r="C14" s="23">
        <v>42</v>
      </c>
      <c r="D14" s="37" t="s">
        <v>115</v>
      </c>
      <c r="E14" s="23">
        <v>53</v>
      </c>
      <c r="F14" s="38" t="s">
        <v>108</v>
      </c>
      <c r="G14" s="23">
        <v>58</v>
      </c>
      <c r="H14" s="37" t="s">
        <v>107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IF(Вл1с!D48=Вл1с!C46,Вл1с!C50,IF(Вл1с!D48=Вл1с!C50,Вл1с!C46,0))</f>
        <v>Басс Кирилл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IF(Вл1с!C30=Вл1с!B29,Вл1с!B31,IF(Вл1с!C30=Вл1с!B31,Вл1с!B29,0))</f>
        <v>Хайруллин Артур</v>
      </c>
      <c r="C16" s="19"/>
      <c r="D16" s="23">
        <v>49</v>
      </c>
      <c r="E16" s="38" t="s">
        <v>115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123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IF(Вл1с!C34=Вл1с!B33,Вл1с!B35,IF(Вл1с!C34=Вл1с!B35,Вл1с!B33,0))</f>
        <v>_</v>
      </c>
      <c r="C18" s="23">
        <v>43</v>
      </c>
      <c r="D18" s="38" t="s">
        <v>118</v>
      </c>
      <c r="E18" s="32"/>
      <c r="F18" s="20">
        <v>-30</v>
      </c>
      <c r="G18" s="26" t="str">
        <f>IF(Вл1с!F52=Вл1с!E44,Вл1с!E60,IF(Вл1с!F52=Вл1с!E60,Вл1с!E44,0))</f>
        <v>Коврижников Максим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IF(Вл1с!D40=Вл1с!C38,Вл1с!C42,IF(Вл1с!D40=Вл1с!C42,Вл1с!C38,0))</f>
        <v>Семенов Юрий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IF(Вл1с!C38=Вл1с!B37,Вл1с!B39,IF(Вл1с!C38=Вл1с!B39,Вл1с!B37,0))</f>
        <v>_</v>
      </c>
      <c r="C20" s="19"/>
      <c r="D20" s="20">
        <v>-27</v>
      </c>
      <c r="E20" s="21" t="str">
        <f>IF(Вл1с!E44=Вл1с!D40,Вл1с!D48,IF(Вл1с!E44=Вл1с!D48,Вл1с!D40,0))</f>
        <v>Байрамалов Леонид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122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IF(Вл1с!C42=Вл1с!B41,Вл1с!B43,IF(Вл1с!C42=Вл1с!B43,Вл1с!B41,0))</f>
        <v>Шапошников Александр</v>
      </c>
      <c r="C22" s="23">
        <v>44</v>
      </c>
      <c r="D22" s="37" t="s">
        <v>117</v>
      </c>
      <c r="E22" s="23">
        <v>54</v>
      </c>
      <c r="F22" s="37" t="s">
        <v>110</v>
      </c>
      <c r="G22" s="32"/>
      <c r="H22" s="23">
        <v>60</v>
      </c>
      <c r="I22" s="39" t="s">
        <v>110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IF(Вл1с!D32=Вл1с!C30,Вл1с!C34,IF(Вл1с!D32=Вл1с!C34,Вл1с!C30,0))</f>
        <v>Лукьянов Роман</v>
      </c>
      <c r="D23" s="27"/>
      <c r="E23" s="27"/>
      <c r="F23" s="27"/>
      <c r="G23" s="32"/>
      <c r="H23" s="27"/>
      <c r="I23" s="34"/>
      <c r="J23" s="40" t="s">
        <v>39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IF(Вл1с!C46=Вл1с!B45,Вл1с!B47,IF(Вл1с!C46=Вл1с!B47,Вл1с!B45,0))</f>
        <v>Баринов Владимир</v>
      </c>
      <c r="C24" s="19"/>
      <c r="D24" s="23">
        <v>50</v>
      </c>
      <c r="E24" s="38" t="s">
        <v>117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125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IF(Вл1с!C50=Вл1с!B49,Вл1с!B51,IF(Вл1с!C50=Вл1с!B51,Вл1с!B49,0))</f>
        <v>_</v>
      </c>
      <c r="C26" s="23">
        <v>45</v>
      </c>
      <c r="D26" s="38" t="s">
        <v>116</v>
      </c>
      <c r="E26" s="32"/>
      <c r="F26" s="23">
        <v>57</v>
      </c>
      <c r="G26" s="37" t="s">
        <v>110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IF(Вл1с!D24=Вл1с!C22,Вл1с!C26,IF(Вл1с!D24=Вл1с!C26,Вл1с!C22,0))</f>
        <v>Тодрамович Александр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IF(Вл1с!C54=Вл1с!B53,Вл1с!B55,IF(Вл1с!C54=Вл1с!B55,Вл1с!B53,0))</f>
        <v>_</v>
      </c>
      <c r="C28" s="19"/>
      <c r="D28" s="20">
        <v>-28</v>
      </c>
      <c r="E28" s="21" t="str">
        <f>IF(Вл1с!E60=Вл1с!D56,Вл1с!D64,IF(Вл1с!E60=Вл1с!D64,Вл1с!D56,0))</f>
        <v>Емельянов Александр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 t="s">
        <v>114</v>
      </c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IF(Вл1с!C58=Вл1с!B57,Вл1с!B59,IF(Вл1с!C58=Вл1с!B59,Вл1с!B57,0))</f>
        <v>Кочарян Лилит</v>
      </c>
      <c r="C30" s="23">
        <v>46</v>
      </c>
      <c r="D30" s="37" t="s">
        <v>113</v>
      </c>
      <c r="E30" s="23">
        <v>55</v>
      </c>
      <c r="F30" s="38" t="s">
        <v>113</v>
      </c>
      <c r="G30" s="23">
        <v>59</v>
      </c>
      <c r="H30" s="38" t="s">
        <v>110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IF(Вл1с!D16=Вл1с!C14,Вл1с!C18,IF(Вл1с!D16=Вл1с!C18,Вл1с!C14,0))</f>
        <v>Асылгужин Марсель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IF(Вл1с!C62=Вл1с!B61,Вл1с!B63,IF(Вл1с!C62=Вл1с!B63,Вл1с!B61,0))</f>
        <v>Ишметов Александр</v>
      </c>
      <c r="C32" s="19"/>
      <c r="D32" s="23">
        <v>51</v>
      </c>
      <c r="E32" s="38" t="s">
        <v>113</v>
      </c>
      <c r="F32" s="19"/>
      <c r="G32" s="27"/>
      <c r="H32" s="20">
        <v>-60</v>
      </c>
      <c r="I32" s="21" t="str">
        <f>IF(I22=H14,H30,IF(I22=H30,H14,0))</f>
        <v>Коврижников Максим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90</v>
      </c>
      <c r="D33" s="27"/>
      <c r="E33" s="32"/>
      <c r="F33" s="19"/>
      <c r="G33" s="27"/>
      <c r="H33" s="19"/>
      <c r="I33" s="34"/>
      <c r="J33" s="40" t="s">
        <v>40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IF(Вл1с!C66=Вл1с!B65,Вл1с!B67,IF(Вл1с!C66=Вл1с!B67,Вл1с!B65,0))</f>
        <v>_</v>
      </c>
      <c r="C34" s="23">
        <v>47</v>
      </c>
      <c r="D34" s="38" t="s">
        <v>120</v>
      </c>
      <c r="E34" s="32"/>
      <c r="F34" s="20">
        <v>-29</v>
      </c>
      <c r="G34" s="26" t="str">
        <f>IF(Вл1с!F20=Вл1с!E12,Вл1с!E28,IF(Вл1с!F20=Вл1с!E28,Вл1с!E12,0))</f>
        <v>Мазурин Александр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IF(Вл1с!D8=Вл1с!C6,Вл1с!C10,IF(Вл1с!D8=Вл1с!C10,Вл1с!C6,0))</f>
        <v>Шарафиева Ксения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Хуснутдинов Радмир</v>
      </c>
      <c r="C37" s="19"/>
      <c r="D37" s="19"/>
      <c r="E37" s="19"/>
      <c r="F37" s="20">
        <v>-48</v>
      </c>
      <c r="G37" s="21" t="str">
        <f>IF(E8=D6,D10,IF(E8=D10,D6,0))</f>
        <v>Беляков Максим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/>
      <c r="D38" s="19"/>
      <c r="E38" s="19"/>
      <c r="F38" s="19"/>
      <c r="G38" s="23">
        <v>67</v>
      </c>
      <c r="H38" s="37" t="s">
        <v>118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 t="str">
        <f>IF(D10=C9,C11,IF(D10=C11,C9,0))</f>
        <v>Петухова Надежда</v>
      </c>
      <c r="C39" s="27"/>
      <c r="D39" s="19"/>
      <c r="E39" s="19"/>
      <c r="F39" s="20">
        <v>-49</v>
      </c>
      <c r="G39" s="26" t="str">
        <f>IF(E16=D14,D18,IF(E16=D18,D14,0))</f>
        <v>Семенов Юрий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/>
      <c r="E40" s="19"/>
      <c r="F40" s="19"/>
      <c r="G40" s="19"/>
      <c r="H40" s="23">
        <v>69</v>
      </c>
      <c r="I40" s="41" t="s">
        <v>118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Могилевская Инесса</v>
      </c>
      <c r="C41" s="27"/>
      <c r="D41" s="27"/>
      <c r="E41" s="19"/>
      <c r="F41" s="20">
        <v>-50</v>
      </c>
      <c r="G41" s="21" t="str">
        <f>IF(E24=D22,D26,IF(E24=D26,D22,0))</f>
        <v>Тодрамович Александр</v>
      </c>
      <c r="H41" s="27"/>
      <c r="I41" s="42"/>
      <c r="J41" s="40" t="s">
        <v>41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/>
      <c r="D42" s="27"/>
      <c r="E42" s="19"/>
      <c r="F42" s="19"/>
      <c r="G42" s="23">
        <v>68</v>
      </c>
      <c r="H42" s="38" t="s">
        <v>120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Хайруллин Артур</v>
      </c>
      <c r="C43" s="19"/>
      <c r="D43" s="27"/>
      <c r="E43" s="19"/>
      <c r="F43" s="20">
        <v>-51</v>
      </c>
      <c r="G43" s="26" t="str">
        <f>IF(E32=D30,D34,IF(E32=D34,D30,0))</f>
        <v>Шарафиева Ксения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/>
      <c r="F44" s="19"/>
      <c r="G44" s="19"/>
      <c r="H44" s="20">
        <v>-69</v>
      </c>
      <c r="I44" s="21" t="str">
        <f>IF(I40=H38,H42,IF(I40=H42,H38,0))</f>
        <v>Шарафиева Ксения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Шапошников Александр</v>
      </c>
      <c r="C45" s="19"/>
      <c r="D45" s="27"/>
      <c r="E45" s="30" t="s">
        <v>42</v>
      </c>
      <c r="F45" s="19"/>
      <c r="G45" s="20">
        <v>-67</v>
      </c>
      <c r="H45" s="21" t="str">
        <f>IF(H38=G37,G39,IF(H38=G39,G37,0))</f>
        <v>Беляков Максим</v>
      </c>
      <c r="I45" s="34"/>
      <c r="J45" s="40" t="s">
        <v>43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/>
      <c r="D46" s="27"/>
      <c r="E46" s="19"/>
      <c r="F46" s="19"/>
      <c r="G46" s="19"/>
      <c r="H46" s="23">
        <v>70</v>
      </c>
      <c r="I46" s="39" t="s">
        <v>116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Баринов Владимир</v>
      </c>
      <c r="C47" s="27"/>
      <c r="D47" s="27"/>
      <c r="E47" s="19"/>
      <c r="F47" s="19"/>
      <c r="G47" s="20">
        <v>-68</v>
      </c>
      <c r="H47" s="26" t="str">
        <f>IF(H42=G41,G43,IF(H42=G43,G41,0))</f>
        <v>Тодрамович Александр</v>
      </c>
      <c r="I47" s="34"/>
      <c r="J47" s="40" t="s">
        <v>44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/>
      <c r="E48" s="19"/>
      <c r="F48" s="19"/>
      <c r="G48" s="19"/>
      <c r="H48" s="20">
        <v>-70</v>
      </c>
      <c r="I48" s="21" t="str">
        <f>IF(I46=H45,H47,IF(I46=H47,H45,0))</f>
        <v>Беляков Максим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 t="str">
        <f>IF(D30=C29,C31,IF(D30=C31,C29,0))</f>
        <v>Кочарян Лилит</v>
      </c>
      <c r="C49" s="27"/>
      <c r="D49" s="19"/>
      <c r="E49" s="19"/>
      <c r="F49" s="19"/>
      <c r="G49" s="32"/>
      <c r="H49" s="19"/>
      <c r="I49" s="34"/>
      <c r="J49" s="40" t="s">
        <v>45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/>
      <c r="D50" s="20">
        <v>-77</v>
      </c>
      <c r="E50" s="21">
        <f>IF(E44=D40,D48,IF(E44=D48,D40,0))</f>
        <v>0</v>
      </c>
      <c r="F50" s="20">
        <v>-71</v>
      </c>
      <c r="G50" s="21">
        <f>IF(C38=B37,B39,IF(C38=B39,B37,0))</f>
        <v>0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Ишметов Александр</v>
      </c>
      <c r="C51" s="19"/>
      <c r="D51" s="19"/>
      <c r="E51" s="30" t="s">
        <v>46</v>
      </c>
      <c r="F51" s="19"/>
      <c r="G51" s="23">
        <v>79</v>
      </c>
      <c r="H51" s="37"/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>
        <f>IF(D40=C38,C42,IF(D40=C42,C38,0))</f>
        <v>0</v>
      </c>
      <c r="E52" s="34"/>
      <c r="F52" s="20">
        <v>-72</v>
      </c>
      <c r="G52" s="26">
        <f>IF(C42=B41,B43,IF(C42=B43,B41,0))</f>
        <v>0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/>
      <c r="F53" s="19"/>
      <c r="G53" s="19"/>
      <c r="H53" s="23">
        <v>81</v>
      </c>
      <c r="I53" s="41"/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>
        <f>IF(D48=C46,C50,IF(D48=C50,C46,0))</f>
        <v>0</v>
      </c>
      <c r="E54" s="30" t="s">
        <v>47</v>
      </c>
      <c r="F54" s="20">
        <v>-73</v>
      </c>
      <c r="G54" s="21">
        <f>IF(C46=B45,B47,IF(C46=B47,B45,0))</f>
        <v>0</v>
      </c>
      <c r="H54" s="27"/>
      <c r="I54" s="42"/>
      <c r="J54" s="40" t="s">
        <v>48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>
        <f>IF(E53=D52,D54,IF(E53=D54,D52,0))</f>
        <v>0</v>
      </c>
      <c r="F55" s="19"/>
      <c r="G55" s="23">
        <v>80</v>
      </c>
      <c r="H55" s="38"/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49</v>
      </c>
      <c r="F56" s="20">
        <v>-74</v>
      </c>
      <c r="G56" s="26">
        <f>IF(C50=B49,B51,IF(C50=B51,B49,0))</f>
        <v>0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/>
      <c r="D57" s="19"/>
      <c r="E57" s="19"/>
      <c r="F57" s="19"/>
      <c r="G57" s="19"/>
      <c r="H57" s="20">
        <v>-81</v>
      </c>
      <c r="I57" s="21">
        <f>IF(I53=H51,H55,IF(I53=H55,H51,0))</f>
        <v>0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 t="str">
        <f>IF(C9=B8,B10,IF(C9=B10,B8,0))</f>
        <v>_</v>
      </c>
      <c r="C58" s="27"/>
      <c r="D58" s="19"/>
      <c r="E58" s="19"/>
      <c r="F58" s="19"/>
      <c r="G58" s="20">
        <v>-79</v>
      </c>
      <c r="H58" s="21">
        <f>IF(H51=G50,G52,IF(H51=G52,G50,0))</f>
        <v>0</v>
      </c>
      <c r="I58" s="34"/>
      <c r="J58" s="40" t="s">
        <v>50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/>
      <c r="E59" s="19"/>
      <c r="F59" s="19"/>
      <c r="G59" s="19"/>
      <c r="H59" s="23">
        <v>82</v>
      </c>
      <c r="I59" s="39"/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_</v>
      </c>
      <c r="C60" s="27"/>
      <c r="D60" s="27"/>
      <c r="E60" s="19"/>
      <c r="F60" s="19"/>
      <c r="G60" s="20">
        <v>-80</v>
      </c>
      <c r="H60" s="26">
        <f>IF(H55=G54,G56,IF(H55=G56,G54,0))</f>
        <v>0</v>
      </c>
      <c r="I60" s="34"/>
      <c r="J60" s="40" t="s">
        <v>51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>
        <f>IF(I59=H58,H60,IF(I59=H60,H58,0))</f>
        <v>0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52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/>
      <c r="F63" s="20">
        <v>-83</v>
      </c>
      <c r="G63" s="21">
        <f>IF(C57=B56,B58,IF(C57=B58,B56,0))</f>
        <v>0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53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_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>
        <f>IF(C65=B64,B66,IF(C65=B66,B64,0))</f>
        <v>0</v>
      </c>
      <c r="H67" s="27"/>
      <c r="I67" s="42"/>
      <c r="J67" s="40" t="s">
        <v>54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 t="str">
        <f>IF(C29=B28,B30,IF(C29=B30,B28,0))</f>
        <v>_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>
        <f>IF(C69=B68,B70,IF(C69=B70,B68,0))</f>
        <v>0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55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>
        <f>IF(H64=G63,G65,IF(H64=G65,G63,0))</f>
        <v>0</v>
      </c>
      <c r="I71" s="34"/>
      <c r="J71" s="40" t="s">
        <v>56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57</v>
      </c>
      <c r="F73" s="19"/>
      <c r="G73" s="20">
        <v>-92</v>
      </c>
      <c r="H73" s="26">
        <f>IF(H68=G67,G69,IF(H68=G69,G67,0))</f>
        <v>0</v>
      </c>
      <c r="I73" s="34"/>
      <c r="J73" s="40" t="s">
        <v>58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>
        <f>IF(I72=H71,H73,IF(I72=H73,H71,0))</f>
        <v>0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59</v>
      </c>
      <c r="F75" s="19"/>
      <c r="G75" s="32"/>
      <c r="H75" s="19"/>
      <c r="I75" s="34"/>
      <c r="J75" s="40" t="s">
        <v>60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F22" sqref="F2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82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41944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83</v>
      </c>
      <c r="B7" s="13">
        <v>1</v>
      </c>
      <c r="C7" s="14" t="str">
        <f>1л1с!G36</f>
        <v>Овчинников Дмитрий</v>
      </c>
      <c r="D7" s="11"/>
      <c r="E7" s="11"/>
      <c r="F7" s="11"/>
      <c r="G7" s="11"/>
      <c r="H7" s="11"/>
      <c r="I7" s="11"/>
    </row>
    <row r="8" spans="1:9" ht="18">
      <c r="A8" s="12" t="s">
        <v>84</v>
      </c>
      <c r="B8" s="13">
        <v>2</v>
      </c>
      <c r="C8" s="14" t="str">
        <f>1л1с!G56</f>
        <v>Иванов Виталий</v>
      </c>
      <c r="D8" s="11"/>
      <c r="E8" s="11"/>
      <c r="F8" s="11"/>
      <c r="G8" s="11"/>
      <c r="H8" s="11"/>
      <c r="I8" s="11"/>
    </row>
    <row r="9" spans="1:9" ht="18">
      <c r="A9" s="12" t="s">
        <v>85</v>
      </c>
      <c r="B9" s="13">
        <v>3</v>
      </c>
      <c r="C9" s="14" t="str">
        <f>1л2с!I22</f>
        <v>Коробко Павел</v>
      </c>
      <c r="D9" s="11"/>
      <c r="E9" s="11"/>
      <c r="F9" s="11"/>
      <c r="G9" s="11"/>
      <c r="H9" s="11"/>
      <c r="I9" s="11"/>
    </row>
    <row r="10" spans="1:9" ht="18">
      <c r="A10" s="12" t="s">
        <v>86</v>
      </c>
      <c r="B10" s="13">
        <v>4</v>
      </c>
      <c r="C10" s="14" t="str">
        <f>1л2с!I32</f>
        <v>Маликов Ильдар</v>
      </c>
      <c r="D10" s="11"/>
      <c r="E10" s="11"/>
      <c r="F10" s="11"/>
      <c r="G10" s="11"/>
      <c r="H10" s="11"/>
      <c r="I10" s="11"/>
    </row>
    <row r="11" spans="1:9" ht="18">
      <c r="A11" s="12" t="s">
        <v>87</v>
      </c>
      <c r="B11" s="13">
        <v>5</v>
      </c>
      <c r="C11" s="14" t="str">
        <f>1л1с!G63</f>
        <v>Макаров Валерий</v>
      </c>
      <c r="D11" s="11"/>
      <c r="E11" s="11"/>
      <c r="F11" s="11"/>
      <c r="G11" s="11"/>
      <c r="H11" s="11"/>
      <c r="I11" s="11"/>
    </row>
    <row r="12" spans="1:9" ht="18">
      <c r="A12" s="12" t="s">
        <v>88</v>
      </c>
      <c r="B12" s="13">
        <v>6</v>
      </c>
      <c r="C12" s="14" t="str">
        <f>1л1с!G65</f>
        <v>Горшенин Юрий</v>
      </c>
      <c r="D12" s="11"/>
      <c r="E12" s="11"/>
      <c r="F12" s="11"/>
      <c r="G12" s="11"/>
      <c r="H12" s="11"/>
      <c r="I12" s="11"/>
    </row>
    <row r="13" spans="1:9" ht="18">
      <c r="A13" s="12" t="s">
        <v>89</v>
      </c>
      <c r="B13" s="13">
        <v>7</v>
      </c>
      <c r="C13" s="14" t="str">
        <f>1л1с!G68</f>
        <v>Чопанашвили Георгий</v>
      </c>
      <c r="D13" s="11"/>
      <c r="E13" s="11"/>
      <c r="F13" s="11"/>
      <c r="G13" s="11"/>
      <c r="H13" s="11"/>
      <c r="I13" s="11"/>
    </row>
    <row r="14" spans="1:9" ht="18">
      <c r="A14" s="12" t="s">
        <v>90</v>
      </c>
      <c r="B14" s="13">
        <v>8</v>
      </c>
      <c r="C14" s="14" t="str">
        <f>1л1с!G70</f>
        <v>Галеев Ранис</v>
      </c>
      <c r="D14" s="11"/>
      <c r="E14" s="11"/>
      <c r="F14" s="11"/>
      <c r="G14" s="11"/>
      <c r="H14" s="11"/>
      <c r="I14" s="11"/>
    </row>
    <row r="15" spans="1:9" ht="18">
      <c r="A15" s="12" t="s">
        <v>91</v>
      </c>
      <c r="B15" s="13">
        <v>9</v>
      </c>
      <c r="C15" s="14" t="str">
        <f>1л1с!D72</f>
        <v>Хаматшин Евгений</v>
      </c>
      <c r="D15" s="11"/>
      <c r="E15" s="11"/>
      <c r="F15" s="11"/>
      <c r="G15" s="11"/>
      <c r="H15" s="11"/>
      <c r="I15" s="11"/>
    </row>
    <row r="16" spans="1:9" ht="18">
      <c r="A16" s="12" t="s">
        <v>92</v>
      </c>
      <c r="B16" s="13">
        <v>10</v>
      </c>
      <c r="C16" s="14" t="str">
        <f>1л1с!D75</f>
        <v>Макаров Егор</v>
      </c>
      <c r="D16" s="11"/>
      <c r="E16" s="11"/>
      <c r="F16" s="11"/>
      <c r="G16" s="11"/>
      <c r="H16" s="11"/>
      <c r="I16" s="11"/>
    </row>
    <row r="17" spans="1:9" ht="18">
      <c r="A17" s="12" t="s">
        <v>93</v>
      </c>
      <c r="B17" s="13">
        <v>11</v>
      </c>
      <c r="C17" s="14" t="str">
        <f>1л1с!G73</f>
        <v>Раянов Айрат</v>
      </c>
      <c r="D17" s="11"/>
      <c r="E17" s="11"/>
      <c r="F17" s="11"/>
      <c r="G17" s="11"/>
      <c r="H17" s="11"/>
      <c r="I17" s="11"/>
    </row>
    <row r="18" spans="1:9" ht="18">
      <c r="A18" s="12" t="s">
        <v>94</v>
      </c>
      <c r="B18" s="13">
        <v>12</v>
      </c>
      <c r="C18" s="14" t="str">
        <f>1л1с!G75</f>
        <v>Молодцов Вадим</v>
      </c>
      <c r="D18" s="11"/>
      <c r="E18" s="11"/>
      <c r="F18" s="11"/>
      <c r="G18" s="11"/>
      <c r="H18" s="11"/>
      <c r="I18" s="11"/>
    </row>
    <row r="19" spans="1:9" ht="18">
      <c r="A19" s="12" t="s">
        <v>62</v>
      </c>
      <c r="B19" s="13">
        <v>13</v>
      </c>
      <c r="C19" s="14" t="str">
        <f>1л2с!I40</f>
        <v>Дядин Дмитрий</v>
      </c>
      <c r="D19" s="11"/>
      <c r="E19" s="11"/>
      <c r="F19" s="11"/>
      <c r="G19" s="11"/>
      <c r="H19" s="11"/>
      <c r="I19" s="11"/>
    </row>
    <row r="20" spans="1:9" ht="18">
      <c r="A20" s="12" t="s">
        <v>95</v>
      </c>
      <c r="B20" s="13">
        <v>14</v>
      </c>
      <c r="C20" s="14" t="str">
        <f>1л2с!I44</f>
        <v>Шебалин Алексей</v>
      </c>
      <c r="D20" s="11"/>
      <c r="E20" s="11"/>
      <c r="F20" s="11"/>
      <c r="G20" s="11"/>
      <c r="H20" s="11"/>
      <c r="I20" s="11"/>
    </row>
    <row r="21" spans="1:9" ht="18">
      <c r="A21" s="12" t="s">
        <v>96</v>
      </c>
      <c r="B21" s="13">
        <v>15</v>
      </c>
      <c r="C21" s="14" t="str">
        <f>1л2с!I46</f>
        <v>Ишметов Александр</v>
      </c>
      <c r="D21" s="11"/>
      <c r="E21" s="11"/>
      <c r="F21" s="11"/>
      <c r="G21" s="11"/>
      <c r="H21" s="11"/>
      <c r="I21" s="11"/>
    </row>
    <row r="22" spans="1:9" ht="18">
      <c r="A22" s="12" t="s">
        <v>97</v>
      </c>
      <c r="B22" s="13">
        <v>16</v>
      </c>
      <c r="C22" s="14" t="str">
        <f>1л2с!I48</f>
        <v>Мухутдинов Динар</v>
      </c>
      <c r="D22" s="11"/>
      <c r="E22" s="11"/>
      <c r="F22" s="11"/>
      <c r="G22" s="11"/>
      <c r="H22" s="11"/>
      <c r="I22" s="11"/>
    </row>
    <row r="23" spans="1:9" ht="18">
      <c r="A23" s="12" t="s">
        <v>98</v>
      </c>
      <c r="B23" s="13">
        <v>17</v>
      </c>
      <c r="C23" s="14" t="str">
        <f>1л2с!E44</f>
        <v>Юнусов Степан</v>
      </c>
      <c r="D23" s="11"/>
      <c r="E23" s="11"/>
      <c r="F23" s="11"/>
      <c r="G23" s="11"/>
      <c r="H23" s="11"/>
      <c r="I23" s="11"/>
    </row>
    <row r="24" spans="1:9" ht="18">
      <c r="A24" s="12" t="s">
        <v>99</v>
      </c>
      <c r="B24" s="13">
        <v>18</v>
      </c>
      <c r="C24" s="14" t="str">
        <f>1л2с!E50</f>
        <v>Туйгильдин Айнур</v>
      </c>
      <c r="D24" s="11"/>
      <c r="E24" s="11"/>
      <c r="F24" s="11"/>
      <c r="G24" s="11"/>
      <c r="H24" s="11"/>
      <c r="I24" s="11"/>
    </row>
    <row r="25" spans="1:9" ht="18">
      <c r="A25" s="12" t="s">
        <v>100</v>
      </c>
      <c r="B25" s="13">
        <v>19</v>
      </c>
      <c r="C25" s="14" t="str">
        <f>1л2с!E53</f>
        <v>Нестеренко Георгий</v>
      </c>
      <c r="D25" s="11"/>
      <c r="E25" s="11"/>
      <c r="F25" s="11"/>
      <c r="G25" s="11"/>
      <c r="H25" s="11"/>
      <c r="I25" s="11"/>
    </row>
    <row r="26" spans="1:9" ht="18">
      <c r="A26" s="15" t="s">
        <v>101</v>
      </c>
      <c r="B26" s="13">
        <v>20</v>
      </c>
      <c r="C26" s="14" t="str">
        <f>1л2с!E55</f>
        <v>Алпацкий Валентин</v>
      </c>
      <c r="D26" s="11"/>
      <c r="E26" s="11"/>
      <c r="F26" s="11"/>
      <c r="G26" s="11"/>
      <c r="H26" s="11"/>
      <c r="I26" s="11"/>
    </row>
    <row r="27" spans="1:9" ht="18">
      <c r="A27" s="12" t="s">
        <v>102</v>
      </c>
      <c r="B27" s="13">
        <v>21</v>
      </c>
      <c r="C27" s="14" t="str">
        <f>1л2с!I53</f>
        <v>Кузьмин Александр</v>
      </c>
      <c r="D27" s="11"/>
      <c r="E27" s="11"/>
      <c r="F27" s="11"/>
      <c r="G27" s="11"/>
      <c r="H27" s="11"/>
      <c r="I27" s="11"/>
    </row>
    <row r="28" spans="1:9" ht="18">
      <c r="A28" s="12" t="s">
        <v>103</v>
      </c>
      <c r="B28" s="13">
        <v>22</v>
      </c>
      <c r="C28" s="14" t="str">
        <f>1л2с!I57</f>
        <v>Зайнутдинов Наиль</v>
      </c>
      <c r="D28" s="11"/>
      <c r="E28" s="11"/>
      <c r="F28" s="11"/>
      <c r="G28" s="11"/>
      <c r="H28" s="11"/>
      <c r="I28" s="11"/>
    </row>
    <row r="29" spans="1:9" ht="18">
      <c r="A29" s="12" t="s">
        <v>28</v>
      </c>
      <c r="B29" s="13">
        <v>23</v>
      </c>
      <c r="C29" s="14">
        <f>1л2с!I59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28</v>
      </c>
      <c r="B30" s="13">
        <v>24</v>
      </c>
      <c r="C30" s="14">
        <f>1л2с!I61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28</v>
      </c>
      <c r="B31" s="13">
        <v>25</v>
      </c>
      <c r="C31" s="14">
        <f>1л2с!E63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28</v>
      </c>
      <c r="B32" s="13">
        <v>26</v>
      </c>
      <c r="C32" s="14">
        <f>1л2с!E69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28</v>
      </c>
      <c r="B33" s="13">
        <v>27</v>
      </c>
      <c r="C33" s="14">
        <f>1л2с!E72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28</v>
      </c>
      <c r="B34" s="13">
        <v>28</v>
      </c>
      <c r="C34" s="14">
        <f>1л2с!E74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28</v>
      </c>
      <c r="B35" s="13">
        <v>29</v>
      </c>
      <c r="C35" s="14">
        <f>1л2с!I66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28</v>
      </c>
      <c r="B36" s="13">
        <v>30</v>
      </c>
      <c r="C36" s="14">
        <f>1л2с!I70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28</v>
      </c>
      <c r="B37" s="13">
        <v>31</v>
      </c>
      <c r="C37" s="14">
        <f>1л2с!I72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28</v>
      </c>
      <c r="B38" s="13">
        <v>32</v>
      </c>
      <c r="C38" s="14">
        <f>1л2с!I74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F22" sqref="F22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Сп1л!A1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Сп1л!A2</f>
        <v>43-й тур День народного единства. Первая лига</v>
      </c>
      <c r="B2" s="16"/>
      <c r="C2" s="16"/>
      <c r="D2" s="16"/>
      <c r="E2" s="16"/>
      <c r="F2" s="16"/>
      <c r="G2" s="16"/>
    </row>
    <row r="3" spans="1:7" ht="15.75">
      <c r="A3" s="18">
        <f>Сп1л!A3</f>
        <v>41944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Сп1л!A7</f>
        <v>Иванов Виталий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83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Сп1л!A38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83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Сп1л!A23</f>
        <v>Алпацкий Валентин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97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Сп1л!A22</f>
        <v>Раянов Айрат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83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Сп1л!A15</f>
        <v>Маликов Ильдар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91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Сп1л!A30</f>
        <v>_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91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Сп1л!A31</f>
        <v>_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90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Сп1л!A14</f>
        <v>Ишметов Александр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83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Сп1л!A11</f>
        <v>Хаматшин Евгений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87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Сп1л!A34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87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Сп1л!A27</f>
        <v>Шебалин Алексей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102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Сп1л!A18</f>
        <v>Кузьмин Александр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86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Сп1л!A19</f>
        <v>Чопанашвили Георгий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101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Сп1л!A26</f>
        <v>Туйгильдин Айнур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86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Сп1л!A35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86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Сп1л!A10</f>
        <v>Коробко Павел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84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Сп1л!A9</f>
        <v>Горшенин Юрий</v>
      </c>
      <c r="C37" s="19"/>
      <c r="D37" s="19"/>
      <c r="E37" s="19"/>
      <c r="F37" s="27"/>
      <c r="G37" s="30" t="s">
        <v>29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85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Сп1л!A36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85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Сп1л!A25</f>
        <v>Макаров Егор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95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Сп1л!A20</f>
        <v>Юнусов Степан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85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Сп1л!A17</f>
        <v>Галеев Ранис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93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Сп1л!A28</f>
        <v>Зайнутдинов Наиль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93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Сп1л!A33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88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Сп1л!A12</f>
        <v>Мухутдинов Динар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84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Сп1л!A13</f>
        <v>Макаров Валерий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89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Сп1л!A32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89</v>
      </c>
      <c r="E56" s="27"/>
      <c r="F56" s="31">
        <v>-31</v>
      </c>
      <c r="G56" s="21" t="str">
        <f>IF(G36=F20,F52,IF(G36=F52,F20,0))</f>
        <v>Иванов Виталий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Сп1л!A29</f>
        <v>_</v>
      </c>
      <c r="C57" s="27"/>
      <c r="D57" s="27"/>
      <c r="E57" s="27"/>
      <c r="F57" s="19"/>
      <c r="G57" s="30" t="s">
        <v>30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92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Сп1л!A16</f>
        <v>Молодцов Вадим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84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Сп1л!A21</f>
        <v>Нестеренко Георгий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99</v>
      </c>
      <c r="D62" s="27"/>
      <c r="E62" s="20">
        <v>-58</v>
      </c>
      <c r="F62" s="21" t="str">
        <f>IF(1л2с!H14=1л2с!G10,1л2с!G18,IF(1л2с!H14=1л2с!G18,1л2с!G10,0))</f>
        <v>Горшенин Юрий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Сп1л!A24</f>
        <v>Дядин Дмитрий</v>
      </c>
      <c r="C63" s="27"/>
      <c r="D63" s="27"/>
      <c r="E63" s="19"/>
      <c r="F63" s="23">
        <v>61</v>
      </c>
      <c r="G63" s="24" t="s">
        <v>89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84</v>
      </c>
      <c r="E64" s="20">
        <v>-59</v>
      </c>
      <c r="F64" s="26" t="str">
        <f>IF(1л2с!H30=1л2с!G26,1л2с!G34,IF(1л2с!H30=1л2с!G34,1л2с!G26,0))</f>
        <v>Макаров Валерий</v>
      </c>
      <c r="G64" s="30" t="s">
        <v>31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Сп1л!A37</f>
        <v>_</v>
      </c>
      <c r="C65" s="27"/>
      <c r="D65" s="19"/>
      <c r="E65" s="19"/>
      <c r="F65" s="20">
        <v>-61</v>
      </c>
      <c r="G65" s="21" t="str">
        <f>IF(G63=F62,F64,IF(G63=F64,F62,0))</f>
        <v>Горшенин Юрий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84</v>
      </c>
      <c r="D66" s="19"/>
      <c r="E66" s="19"/>
      <c r="F66" s="19"/>
      <c r="G66" s="30" t="s">
        <v>32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Сп1л!A8</f>
        <v>Овчинников Дмитрий</v>
      </c>
      <c r="C67" s="19"/>
      <c r="D67" s="19"/>
      <c r="E67" s="20">
        <v>-56</v>
      </c>
      <c r="F67" s="21" t="str">
        <f>IF(1л2с!G10=1л2с!F6,1л2с!F14,IF(1л2с!G10=1л2с!F14,1л2с!F6,0))</f>
        <v>Чопанашвили Георгий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62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IF(1л2с!F6=1л2с!E4,1л2с!E8,IF(1л2с!F6=1л2с!E8,1л2с!E4,0))</f>
        <v>Молодцов Вадим</v>
      </c>
      <c r="C69" s="19"/>
      <c r="D69" s="19"/>
      <c r="E69" s="20">
        <v>-57</v>
      </c>
      <c r="F69" s="26" t="str">
        <f>IF(1л2с!G26=1л2с!F22,1л2с!F30,IF(1л2с!G26=1л2с!F30,1л2с!F22,0))</f>
        <v>Галеев Ранис</v>
      </c>
      <c r="G69" s="30" t="s">
        <v>33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87</v>
      </c>
      <c r="D70" s="19"/>
      <c r="E70" s="19"/>
      <c r="F70" s="20">
        <v>-62</v>
      </c>
      <c r="G70" s="21" t="str">
        <f>IF(G68=F67,F69,IF(G68=F69,F67,0))</f>
        <v>Галеев Ранис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IF(1л2с!F14=1л2с!E12,1л2с!E16,IF(1л2с!F14=1л2с!E16,1л2с!E12,0))</f>
        <v>Хаматшин Евгений</v>
      </c>
      <c r="C71" s="27"/>
      <c r="D71" s="32"/>
      <c r="E71" s="19"/>
      <c r="F71" s="19"/>
      <c r="G71" s="30" t="s">
        <v>34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87</v>
      </c>
      <c r="E72" s="20">
        <v>-63</v>
      </c>
      <c r="F72" s="21" t="str">
        <f>IF(C70=B69,B71,IF(C70=B71,B69,0))</f>
        <v>Молодцов Вадим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IF(1л2с!F22=1л2с!E20,1л2с!E24,IF(1л2с!F22=1л2с!E24,1л2с!E20,0))</f>
        <v>Макаров Егор</v>
      </c>
      <c r="C73" s="27"/>
      <c r="D73" s="33" t="s">
        <v>35</v>
      </c>
      <c r="E73" s="19"/>
      <c r="F73" s="23">
        <v>66</v>
      </c>
      <c r="G73" s="24" t="s">
        <v>97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100</v>
      </c>
      <c r="D74" s="34"/>
      <c r="E74" s="20">
        <v>-64</v>
      </c>
      <c r="F74" s="26" t="str">
        <f>IF(C74=B73,B75,IF(C74=B75,B73,0))</f>
        <v>Раянов Айрат</v>
      </c>
      <c r="G74" s="30" t="s">
        <v>36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IF(1л2с!F30=1л2с!E28,1л2с!E32,IF(1л2с!F30=1л2с!E32,1л2с!E28,0))</f>
        <v>Раянов Айрат</v>
      </c>
      <c r="C75" s="20">
        <v>-65</v>
      </c>
      <c r="D75" s="21" t="str">
        <f>IF(D72=C70,C74,IF(D72=C74,C70,0))</f>
        <v>Макаров Егор</v>
      </c>
      <c r="E75" s="19"/>
      <c r="F75" s="20">
        <v>-66</v>
      </c>
      <c r="G75" s="21" t="str">
        <f>IF(G73=F72,F74,IF(G73=F74,F72,0))</f>
        <v>Молодцов Вадим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37</v>
      </c>
      <c r="E76" s="19"/>
      <c r="F76" s="19"/>
      <c r="G76" s="30" t="s">
        <v>38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F22" sqref="F22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Сп1л!A1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Сп1л!A2</f>
        <v>43-й тур День народного единства. Первая лига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Сп1л!A3</f>
        <v>41944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IF(1л1с!C6=1л1с!B5,1л1с!B7,IF(1л1с!C6=1л1с!B7,1л1с!B5,0))</f>
        <v>_</v>
      </c>
      <c r="C4" s="19"/>
      <c r="D4" s="20">
        <v>-25</v>
      </c>
      <c r="E4" s="21" t="str">
        <f>IF(1л1с!E12=1л1с!D8,1л1с!D16,IF(1л1с!E12=1л1с!D16,1л1с!D8,0))</f>
        <v>Маликов Ильдар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98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IF(1л1с!C10=1л1с!B9,1л1с!B11,IF(1л1с!C10=1л1с!B11,1л1с!B9,0))</f>
        <v>Алпацкий Валентин</v>
      </c>
      <c r="C6" s="23">
        <v>40</v>
      </c>
      <c r="D6" s="37" t="s">
        <v>99</v>
      </c>
      <c r="E6" s="23">
        <v>52</v>
      </c>
      <c r="F6" s="37" t="s">
        <v>91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IF(1л1с!D64=1л1с!C62,1л1с!C66,IF(1л1с!D64=1л1с!C66,1л1с!C62,0))</f>
        <v>Дядин Дмитрий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IF(1л1с!C14=1л1с!B13,1л1с!B15,IF(1л1с!C14=1л1с!B15,1л1с!B13,0))</f>
        <v>_</v>
      </c>
      <c r="C8" s="19"/>
      <c r="D8" s="23">
        <v>48</v>
      </c>
      <c r="E8" s="38" t="s">
        <v>92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/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IF(1л1с!C18=1л1с!B17,1л1с!B19,IF(1л1с!C18=1л1с!B19,1л1с!B17,0))</f>
        <v>_</v>
      </c>
      <c r="C10" s="23">
        <v>41</v>
      </c>
      <c r="D10" s="38" t="s">
        <v>92</v>
      </c>
      <c r="E10" s="32"/>
      <c r="F10" s="23">
        <v>56</v>
      </c>
      <c r="G10" s="37" t="s">
        <v>91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IF(1л1с!D56=1л1с!C54,1л1с!C58,IF(1л1с!D56=1л1с!C58,1л1с!C54,0))</f>
        <v>Молодцов Вадим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IF(1л1с!C22=1л1с!B21,1л1с!B23,IF(1л1с!C22=1л1с!B23,1л1с!B21,0))</f>
        <v>_</v>
      </c>
      <c r="C12" s="19"/>
      <c r="D12" s="20">
        <v>-26</v>
      </c>
      <c r="E12" s="21" t="str">
        <f>IF(1л1с!E28=1л1с!D24,1л1с!D32,IF(1л1с!E28=1л1с!D32,1л1с!D24,0))</f>
        <v>Хаматшин Евгений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94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IF(1л1с!C26=1л1с!B25,1л1с!B27,IF(1л1с!C26=1л1с!B27,1л1с!B25,0))</f>
        <v>Кузьмин Александр</v>
      </c>
      <c r="C14" s="23">
        <v>42</v>
      </c>
      <c r="D14" s="37" t="s">
        <v>88</v>
      </c>
      <c r="E14" s="23">
        <v>53</v>
      </c>
      <c r="F14" s="38" t="s">
        <v>62</v>
      </c>
      <c r="G14" s="23">
        <v>58</v>
      </c>
      <c r="H14" s="37" t="s">
        <v>91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IF(1л1с!D48=1л1с!C46,1л1с!C50,IF(1л1с!D48=1л1с!C50,1л1с!C46,0))</f>
        <v>Мухутдинов Динар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IF(1л1с!C30=1л1с!B29,1л1с!B31,IF(1л1с!C30=1л1с!B31,1л1с!B29,0))</f>
        <v>Чопанашвили Георгий</v>
      </c>
      <c r="C16" s="19"/>
      <c r="D16" s="23">
        <v>49</v>
      </c>
      <c r="E16" s="38" t="s">
        <v>62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62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IF(1л1с!C34=1л1с!B33,1л1с!B35,IF(1л1с!C34=1л1с!B35,1л1с!B33,0))</f>
        <v>_</v>
      </c>
      <c r="C18" s="23">
        <v>43</v>
      </c>
      <c r="D18" s="38" t="s">
        <v>62</v>
      </c>
      <c r="E18" s="32"/>
      <c r="F18" s="20">
        <v>-30</v>
      </c>
      <c r="G18" s="26" t="str">
        <f>IF(1л1с!F52=1л1с!E44,1л1с!E60,IF(1л1с!F52=1л1с!E60,1л1с!E44,0))</f>
        <v>Горшенин Юрий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IF(1л1с!D40=1л1с!C38,1л1с!C42,IF(1л1с!D40=1л1с!C42,1л1с!C38,0))</f>
        <v>Юнусов Степан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IF(1л1с!C38=1л1с!B37,1л1с!B39,IF(1л1с!C38=1л1с!B39,1л1с!B37,0))</f>
        <v>_</v>
      </c>
      <c r="C20" s="19"/>
      <c r="D20" s="20">
        <v>-27</v>
      </c>
      <c r="E20" s="21" t="str">
        <f>IF(1л1с!E44=1л1с!D40,1л1с!D48,IF(1л1с!E44=1л1с!D48,1л1с!D40,0))</f>
        <v>Галеев Ранис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100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IF(1л1с!C42=1л1с!B41,1л1с!B43,IF(1л1с!C42=1л1с!B43,1л1с!B41,0))</f>
        <v>Макаров Егор</v>
      </c>
      <c r="C22" s="23">
        <v>44</v>
      </c>
      <c r="D22" s="37" t="s">
        <v>100</v>
      </c>
      <c r="E22" s="23">
        <v>54</v>
      </c>
      <c r="F22" s="37" t="s">
        <v>93</v>
      </c>
      <c r="G22" s="32"/>
      <c r="H22" s="23">
        <v>60</v>
      </c>
      <c r="I22" s="39" t="s">
        <v>86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IF(1л1с!D32=1л1с!C30,1л1с!C34,IF(1л1с!D32=1л1с!C34,1л1с!C30,0))</f>
        <v>Туйгильдин Айнур</v>
      </c>
      <c r="D23" s="27"/>
      <c r="E23" s="27"/>
      <c r="F23" s="27"/>
      <c r="G23" s="32"/>
      <c r="H23" s="27"/>
      <c r="I23" s="34"/>
      <c r="J23" s="40" t="s">
        <v>39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IF(1л1с!C46=1л1с!B45,1л1с!B47,IF(1л1с!C46=1л1с!B47,1л1с!B45,0))</f>
        <v>Зайнутдинов Наиль</v>
      </c>
      <c r="C24" s="19"/>
      <c r="D24" s="23">
        <v>50</v>
      </c>
      <c r="E24" s="38" t="s">
        <v>100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103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IF(1л1с!C50=1л1с!B49,1л1с!B51,IF(1л1с!C50=1л1с!B51,1л1с!B49,0))</f>
        <v>_</v>
      </c>
      <c r="C26" s="23">
        <v>45</v>
      </c>
      <c r="D26" s="38" t="s">
        <v>102</v>
      </c>
      <c r="E26" s="32"/>
      <c r="F26" s="23">
        <v>57</v>
      </c>
      <c r="G26" s="37" t="s">
        <v>89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IF(1л1с!D24=1л1с!C22,1л1с!C26,IF(1л1с!D24=1л1с!C26,1л1с!C22,0))</f>
        <v>Шебалин Алексей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IF(1л1с!C54=1л1с!B53,1л1с!B55,IF(1л1с!C54=1л1с!B55,1л1с!B53,0))</f>
        <v>_</v>
      </c>
      <c r="C28" s="19"/>
      <c r="D28" s="20">
        <v>-28</v>
      </c>
      <c r="E28" s="21" t="str">
        <f>IF(1л1с!E60=1л1с!D56,1л1с!D64,IF(1л1с!E60=1л1с!D64,1л1с!D56,0))</f>
        <v>Макаров Валерий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/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IF(1л1с!C58=1л1с!B57,1л1с!B59,IF(1л1с!C58=1л1с!B59,1л1с!B57,0))</f>
        <v>_</v>
      </c>
      <c r="C30" s="23">
        <v>46</v>
      </c>
      <c r="D30" s="37" t="s">
        <v>90</v>
      </c>
      <c r="E30" s="23">
        <v>55</v>
      </c>
      <c r="F30" s="38" t="s">
        <v>89</v>
      </c>
      <c r="G30" s="23">
        <v>59</v>
      </c>
      <c r="H30" s="38" t="s">
        <v>86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IF(1л1с!D16=1л1с!C14,1л1с!C18,IF(1л1с!D16=1л1с!C18,1л1с!C14,0))</f>
        <v>Ишметов Александр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IF(1л1с!C62=1л1с!B61,1л1с!B63,IF(1л1с!C62=1л1с!B63,1л1с!B61,0))</f>
        <v>Нестеренко Георгий</v>
      </c>
      <c r="C32" s="19"/>
      <c r="D32" s="23">
        <v>51</v>
      </c>
      <c r="E32" s="38" t="s">
        <v>97</v>
      </c>
      <c r="F32" s="19"/>
      <c r="G32" s="27"/>
      <c r="H32" s="20">
        <v>-60</v>
      </c>
      <c r="I32" s="21" t="str">
        <f>IF(I22=H14,H30,IF(I22=H30,H14,0))</f>
        <v>Маликов Ильдар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96</v>
      </c>
      <c r="D33" s="27"/>
      <c r="E33" s="32"/>
      <c r="F33" s="19"/>
      <c r="G33" s="27"/>
      <c r="H33" s="19"/>
      <c r="I33" s="34"/>
      <c r="J33" s="40" t="s">
        <v>40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IF(1л1с!C66=1л1с!B65,1л1с!B67,IF(1л1с!C66=1л1с!B67,1л1с!B65,0))</f>
        <v>_</v>
      </c>
      <c r="C34" s="23">
        <v>47</v>
      </c>
      <c r="D34" s="38" t="s">
        <v>97</v>
      </c>
      <c r="E34" s="32"/>
      <c r="F34" s="20">
        <v>-29</v>
      </c>
      <c r="G34" s="26" t="str">
        <f>IF(1л1с!F20=1л1с!E12,1л1с!E28,IF(1л1с!F20=1л1с!E28,1л1с!E12,0))</f>
        <v>Коробко Павел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IF(1л1с!D8=1л1с!C6,1л1с!C10,IF(1л1с!D8=1л1с!C10,1л1с!C6,0))</f>
        <v>Раянов Айрат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Алпацкий Валентин</v>
      </c>
      <c r="C37" s="19"/>
      <c r="D37" s="19"/>
      <c r="E37" s="19"/>
      <c r="F37" s="20">
        <v>-48</v>
      </c>
      <c r="G37" s="21" t="str">
        <f>IF(E8=D6,D10,IF(E8=D10,D6,0))</f>
        <v>Дядин Дмитрий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98</v>
      </c>
      <c r="D38" s="19"/>
      <c r="E38" s="19"/>
      <c r="F38" s="19"/>
      <c r="G38" s="23">
        <v>67</v>
      </c>
      <c r="H38" s="37" t="s">
        <v>99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>
        <f>IF(D10=C9,C11,IF(D10=C11,C9,0))</f>
        <v>0</v>
      </c>
      <c r="C39" s="27"/>
      <c r="D39" s="19"/>
      <c r="E39" s="19"/>
      <c r="F39" s="20">
        <v>-49</v>
      </c>
      <c r="G39" s="26" t="str">
        <f>IF(E16=D14,D18,IF(E16=D18,D14,0))</f>
        <v>Мухутдинов Динар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95</v>
      </c>
      <c r="E40" s="19"/>
      <c r="F40" s="19"/>
      <c r="G40" s="19"/>
      <c r="H40" s="23">
        <v>69</v>
      </c>
      <c r="I40" s="41" t="s">
        <v>99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Кузьмин Александр</v>
      </c>
      <c r="C41" s="27"/>
      <c r="D41" s="27"/>
      <c r="E41" s="19"/>
      <c r="F41" s="20">
        <v>-50</v>
      </c>
      <c r="G41" s="21" t="str">
        <f>IF(E24=D22,D26,IF(E24=D26,D22,0))</f>
        <v>Шебалин Алексей</v>
      </c>
      <c r="H41" s="27"/>
      <c r="I41" s="42"/>
      <c r="J41" s="40" t="s">
        <v>41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95</v>
      </c>
      <c r="D42" s="27"/>
      <c r="E42" s="19"/>
      <c r="F42" s="19"/>
      <c r="G42" s="23">
        <v>68</v>
      </c>
      <c r="H42" s="38" t="s">
        <v>102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Юнусов Степан</v>
      </c>
      <c r="C43" s="19"/>
      <c r="D43" s="27"/>
      <c r="E43" s="19"/>
      <c r="F43" s="20">
        <v>-51</v>
      </c>
      <c r="G43" s="26" t="str">
        <f>IF(E32=D30,D34,IF(E32=D34,D30,0))</f>
        <v>Ишметов Александр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95</v>
      </c>
      <c r="F44" s="19"/>
      <c r="G44" s="19"/>
      <c r="H44" s="20">
        <v>-69</v>
      </c>
      <c r="I44" s="21" t="str">
        <f>IF(I40=H38,H42,IF(I40=H42,H38,0))</f>
        <v>Шебалин Алексей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Туйгильдин Айнур</v>
      </c>
      <c r="C45" s="19"/>
      <c r="D45" s="27"/>
      <c r="E45" s="30" t="s">
        <v>42</v>
      </c>
      <c r="F45" s="19"/>
      <c r="G45" s="20">
        <v>-67</v>
      </c>
      <c r="H45" s="21" t="str">
        <f>IF(H38=G37,G39,IF(H38=G39,G37,0))</f>
        <v>Мухутдинов Динар</v>
      </c>
      <c r="I45" s="34"/>
      <c r="J45" s="40" t="s">
        <v>43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101</v>
      </c>
      <c r="D46" s="27"/>
      <c r="E46" s="19"/>
      <c r="F46" s="19"/>
      <c r="G46" s="19"/>
      <c r="H46" s="23">
        <v>70</v>
      </c>
      <c r="I46" s="39" t="s">
        <v>90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Зайнутдинов Наиль</v>
      </c>
      <c r="C47" s="27"/>
      <c r="D47" s="27"/>
      <c r="E47" s="19"/>
      <c r="F47" s="19"/>
      <c r="G47" s="20">
        <v>-68</v>
      </c>
      <c r="H47" s="26" t="str">
        <f>IF(H42=G41,G43,IF(H42=G43,G41,0))</f>
        <v>Ишметов Александр</v>
      </c>
      <c r="I47" s="34"/>
      <c r="J47" s="40" t="s">
        <v>44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101</v>
      </c>
      <c r="E48" s="19"/>
      <c r="F48" s="19"/>
      <c r="G48" s="19"/>
      <c r="H48" s="20">
        <v>-70</v>
      </c>
      <c r="I48" s="21" t="str">
        <f>IF(I46=H45,H47,IF(I46=H47,H45,0))</f>
        <v>Мухутдинов Динар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>
        <f>IF(D30=C29,C31,IF(D30=C31,C29,0))</f>
        <v>0</v>
      </c>
      <c r="C49" s="27"/>
      <c r="D49" s="19"/>
      <c r="E49" s="19"/>
      <c r="F49" s="19"/>
      <c r="G49" s="32"/>
      <c r="H49" s="19"/>
      <c r="I49" s="34"/>
      <c r="J49" s="40" t="s">
        <v>45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96</v>
      </c>
      <c r="D50" s="20">
        <v>-77</v>
      </c>
      <c r="E50" s="21" t="str">
        <f>IF(E44=D40,D48,IF(E44=D48,D40,0))</f>
        <v>Туйгильдин Айнур</v>
      </c>
      <c r="F50" s="20">
        <v>-71</v>
      </c>
      <c r="G50" s="21">
        <f>IF(C38=B37,B39,IF(C38=B39,B37,0))</f>
        <v>0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Нестеренко Георгий</v>
      </c>
      <c r="C51" s="19"/>
      <c r="D51" s="19"/>
      <c r="E51" s="30" t="s">
        <v>46</v>
      </c>
      <c r="F51" s="19"/>
      <c r="G51" s="23">
        <v>79</v>
      </c>
      <c r="H51" s="37" t="s">
        <v>94</v>
      </c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Алпацкий Валентин</v>
      </c>
      <c r="E52" s="34"/>
      <c r="F52" s="20">
        <v>-72</v>
      </c>
      <c r="G52" s="26" t="str">
        <f>IF(C42=B41,B43,IF(C42=B43,B41,0))</f>
        <v>Кузьмин Александр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96</v>
      </c>
      <c r="F53" s="19"/>
      <c r="G53" s="19"/>
      <c r="H53" s="23">
        <v>81</v>
      </c>
      <c r="I53" s="41" t="s">
        <v>94</v>
      </c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Нестеренко Георгий</v>
      </c>
      <c r="E54" s="30" t="s">
        <v>47</v>
      </c>
      <c r="F54" s="20">
        <v>-73</v>
      </c>
      <c r="G54" s="21" t="str">
        <f>IF(C46=B45,B47,IF(C46=B47,B45,0))</f>
        <v>Зайнутдинов Наиль</v>
      </c>
      <c r="H54" s="27"/>
      <c r="I54" s="42"/>
      <c r="J54" s="40" t="s">
        <v>48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Алпацкий Валентин</v>
      </c>
      <c r="F55" s="19"/>
      <c r="G55" s="23">
        <v>80</v>
      </c>
      <c r="H55" s="38" t="s">
        <v>103</v>
      </c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49</v>
      </c>
      <c r="F56" s="20">
        <v>-74</v>
      </c>
      <c r="G56" s="26">
        <f>IF(C50=B49,B51,IF(C50=B51,B49,0))</f>
        <v>0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/>
      <c r="D57" s="19"/>
      <c r="E57" s="19"/>
      <c r="F57" s="19"/>
      <c r="G57" s="19"/>
      <c r="H57" s="20">
        <v>-81</v>
      </c>
      <c r="I57" s="21" t="str">
        <f>IF(I53=H51,H55,IF(I53=H55,H51,0))</f>
        <v>Зайнутдинов Наиль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>
        <f>IF(C9=B8,B10,IF(C9=B10,B8,0))</f>
        <v>0</v>
      </c>
      <c r="C58" s="27"/>
      <c r="D58" s="19"/>
      <c r="E58" s="19"/>
      <c r="F58" s="19"/>
      <c r="G58" s="20">
        <v>-79</v>
      </c>
      <c r="H58" s="21">
        <f>IF(H51=G50,G52,IF(H51=G52,G50,0))</f>
        <v>0</v>
      </c>
      <c r="I58" s="34"/>
      <c r="J58" s="40" t="s">
        <v>50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/>
      <c r="E59" s="19"/>
      <c r="F59" s="19"/>
      <c r="G59" s="19"/>
      <c r="H59" s="23">
        <v>82</v>
      </c>
      <c r="I59" s="39"/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_</v>
      </c>
      <c r="C60" s="27"/>
      <c r="D60" s="27"/>
      <c r="E60" s="19"/>
      <c r="F60" s="19"/>
      <c r="G60" s="20">
        <v>-80</v>
      </c>
      <c r="H60" s="26">
        <f>IF(H55=G54,G56,IF(H55=G56,G54,0))</f>
        <v>0</v>
      </c>
      <c r="I60" s="34"/>
      <c r="J60" s="40" t="s">
        <v>51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>
        <f>IF(I59=H58,H60,IF(I59=H60,H58,0))</f>
        <v>0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52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/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53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_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>
        <f>IF(C65=B64,B66,IF(C65=B66,B64,0))</f>
        <v>0</v>
      </c>
      <c r="H67" s="27"/>
      <c r="I67" s="42"/>
      <c r="J67" s="40" t="s">
        <v>54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>
        <f>IF(C29=B28,B30,IF(C29=B30,B28,0))</f>
        <v>0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 t="str">
        <f>IF(C69=B68,B70,IF(C69=B70,B68,0))</f>
        <v>_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55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56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57</v>
      </c>
      <c r="F73" s="19"/>
      <c r="G73" s="20">
        <v>-92</v>
      </c>
      <c r="H73" s="26" t="str">
        <f>IF(H68=G67,G69,IF(H68=G69,G67,0))</f>
        <v>_</v>
      </c>
      <c r="I73" s="34"/>
      <c r="J73" s="40" t="s">
        <v>58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>
        <f>IF(I72=H71,H73,IF(I72=H73,H71,0))</f>
        <v>0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59</v>
      </c>
      <c r="F75" s="19"/>
      <c r="G75" s="32"/>
      <c r="H75" s="19"/>
      <c r="I75" s="34"/>
      <c r="J75" s="40" t="s">
        <v>60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2014-07-04T16:19:27Z</cp:lastPrinted>
  <dcterms:created xsi:type="dcterms:W3CDTF">2008-02-03T08:28:10Z</dcterms:created>
  <dcterms:modified xsi:type="dcterms:W3CDTF">2014-11-03T11:04:22Z</dcterms:modified>
  <cp:category/>
  <cp:version/>
  <cp:contentType/>
  <cp:contentStatus/>
</cp:coreProperties>
</file>