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СпВл" sheetId="4" r:id="rId4"/>
    <sheet name="Вл1с" sheetId="5" r:id="rId5"/>
    <sheet name="Вл2с" sheetId="6" r:id="rId6"/>
    <sheet name="Вл3с" sheetId="7" r:id="rId7"/>
    <sheet name="Сп1л" sheetId="8" r:id="rId8"/>
    <sheet name="1л1с" sheetId="9" r:id="rId9"/>
    <sheet name="1л2с" sheetId="10" r:id="rId10"/>
    <sheet name="СпЛл" sheetId="11" r:id="rId11"/>
    <sheet name="Лл1с" sheetId="12" r:id="rId12"/>
    <sheet name="Лл2с" sheetId="13" r:id="rId13"/>
    <sheet name="СпНл" sheetId="14" r:id="rId14"/>
    <sheet name="Нл1с" sheetId="15" r:id="rId15"/>
    <sheet name="Нл2с" sheetId="16" r:id="rId16"/>
    <sheet name="Пол1429" sheetId="17" r:id="rId17"/>
  </sheets>
  <definedNames>
    <definedName name="_xlnm.Print_Area" localSheetId="8">'1л1с'!$A$1:$G$76</definedName>
    <definedName name="_xlnm.Print_Area" localSheetId="9">'1л2с'!$A$1:$K$76</definedName>
    <definedName name="_xlnm.Print_Area" localSheetId="4">'Вл1с'!$A$1:$I$68</definedName>
    <definedName name="_xlnm.Print_Area" localSheetId="5">'Вл2с'!$A$1:$I$67</definedName>
    <definedName name="_xlnm.Print_Area" localSheetId="6">'Вл3с'!$A$1:$J$91</definedName>
    <definedName name="_xlnm.Print_Area" localSheetId="11">'Лл1с'!$A$1:$G$76</definedName>
    <definedName name="_xlnm.Print_Area" localSheetId="12">'Лл2с'!$A$1:$K$76</definedName>
    <definedName name="_xlnm.Print_Area" localSheetId="1">'Мл1с'!$A$1:$G$76</definedName>
    <definedName name="_xlnm.Print_Area" localSheetId="2">'Мл2с'!$A$1:$K$76</definedName>
    <definedName name="_xlnm.Print_Area" localSheetId="14">'Нл1с'!$A$1:$G$76</definedName>
    <definedName name="_xlnm.Print_Area" localSheetId="15">'Нл2с'!$A$1:$K$76</definedName>
    <definedName name="_xlnm.Print_Area" localSheetId="16">'Пол1429'!$A$1:$BG$63</definedName>
    <definedName name="_xlnm.Print_Area" localSheetId="7">'Сп1л'!$A$1:$I$38</definedName>
    <definedName name="_xlnm.Print_Area" localSheetId="3">'СпВл'!$A$1:$I$70</definedName>
    <definedName name="_xlnm.Print_Area" localSheetId="10">'СпЛл'!$A$1:$I$38</definedName>
    <definedName name="_xlnm.Print_Area" localSheetId="0">'СпМл'!$A$1:$I$38</definedName>
    <definedName name="_xlnm.Print_Area" localSheetId="13">'СпНл'!$A$1:$I$38</definedName>
  </definedNames>
  <calcPr fullCalcOnLoad="1"/>
</workbook>
</file>

<file path=xl/sharedStrings.xml><?xml version="1.0" encoding="utf-8"?>
<sst xmlns="http://schemas.openxmlformats.org/spreadsheetml/2006/main" count="774" uniqueCount="136">
  <si>
    <t>Личный Чемпионат Республики Башкортостан 2014</t>
  </si>
  <si>
    <t>29-й тур FNTB.ru. Начальная лига</t>
  </si>
  <si>
    <t>Список в соответствии с рейтингом</t>
  </si>
  <si>
    <t>№</t>
  </si>
  <si>
    <t>Список согласно занятым местам</t>
  </si>
  <si>
    <t>Рушингин Дмитрий</t>
  </si>
  <si>
    <t>Юдин Антон</t>
  </si>
  <si>
    <t>Лончакова Юлия</t>
  </si>
  <si>
    <t>Абдулганеева Анастасия</t>
  </si>
  <si>
    <t>Липатова Ксения</t>
  </si>
  <si>
    <t>Никифоров Вадим</t>
  </si>
  <si>
    <t>Хомутов Максим</t>
  </si>
  <si>
    <t>Мохова Ирина</t>
  </si>
  <si>
    <t>Фатхуллин Мирхайдар</t>
  </si>
  <si>
    <t>Ахтамьянова Зиля</t>
  </si>
  <si>
    <t>Яметов Кирилл</t>
  </si>
  <si>
    <t>Ахтямов Ринат</t>
  </si>
  <si>
    <t>Сухинин Вадим</t>
  </si>
  <si>
    <t>Насретдинов Рамиль</t>
  </si>
  <si>
    <t>Якупов Вадим</t>
  </si>
  <si>
    <t>Хамидуллин Вадим</t>
  </si>
  <si>
    <t>Васильев Лев</t>
  </si>
  <si>
    <t>Кайдан Дмитрий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</si>
  <si>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</si>
  <si>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</si>
  <si>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</si>
  <si>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</si>
  <si>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</si>
  <si>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</si>
  <si>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</si>
  <si>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</si>
  <si>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</si>
  <si>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</si>
  <si>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</si>
  <si>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</si>
  <si>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</si>
  <si>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</si>
  <si>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</si>
  <si>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</si>
  <si>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</si>
  <si>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</si>
  <si>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</si>
  <si>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</si>
  <si>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</si>
  <si>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</si>
  <si>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</si>
  <si>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</si>
  <si>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</si>
  <si>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</si>
  <si>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</si>
  <si>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</si>
  <si>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</si>
  <si>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</si>
  <si>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</si>
  <si>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</si>
  <si>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</si>
  <si>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29-тур FNTB.ru. Любительская лига</t>
  </si>
  <si>
    <t>Яровиков Даниил</t>
  </si>
  <si>
    <t>Иванов Владислав</t>
  </si>
  <si>
    <t>Галеев Ранис</t>
  </si>
  <si>
    <t>Шакирова Арина</t>
  </si>
  <si>
    <t>Ахтемзянов Анвар</t>
  </si>
  <si>
    <t>Пехенько Кирилл</t>
  </si>
  <si>
    <t>Раянов Айрат</t>
  </si>
  <si>
    <t>Таначев Николай</t>
  </si>
  <si>
    <t>Бикметов Раиль</t>
  </si>
  <si>
    <t>Туйгильдин Айнур</t>
  </si>
  <si>
    <t>Ахтемзянов Рафаэль</t>
  </si>
  <si>
    <t>Адельгужин Салават</t>
  </si>
  <si>
    <t>Григорьев Дмитрий</t>
  </si>
  <si>
    <t>Петухова Надежда</t>
  </si>
  <si>
    <t>Аксенов Артем</t>
  </si>
  <si>
    <t>Аминев Марат</t>
  </si>
  <si>
    <t>29-й тур FNTB.ru. Первая лига</t>
  </si>
  <si>
    <t>Емельянов Александр</t>
  </si>
  <si>
    <t>Мусабиров Вадим</t>
  </si>
  <si>
    <t>Габдуллин Марс</t>
  </si>
  <si>
    <t>Миксонов Эренбург</t>
  </si>
  <si>
    <t>Шарафиева Ксения</t>
  </si>
  <si>
    <t>Буков Владислав</t>
  </si>
  <si>
    <t>Гайнуллин Айтуган</t>
  </si>
  <si>
    <t>Толкачев Иван</t>
  </si>
  <si>
    <t>Лось Андрей</t>
  </si>
  <si>
    <t>Молодцов Вадим</t>
  </si>
  <si>
    <t>Бахтияров Айрат</t>
  </si>
  <si>
    <t>Комлев Семен</t>
  </si>
  <si>
    <t>Кузьмин Александр</t>
  </si>
  <si>
    <t>Могилевская Инесса</t>
  </si>
  <si>
    <t>Беляков Максим</t>
  </si>
  <si>
    <t>Алпацкий Валентин</t>
  </si>
  <si>
    <t>Хакимова Регина</t>
  </si>
  <si>
    <t>Усков Сергей</t>
  </si>
  <si>
    <t>Тарараев Петр</t>
  </si>
  <si>
    <t>29-й тур FNTB.ru. Высшая лига</t>
  </si>
  <si>
    <t>Чмелев Родион</t>
  </si>
  <si>
    <t>Семенов Константин</t>
  </si>
  <si>
    <t>Байрамалов Леонид</t>
  </si>
  <si>
    <t>Коврижников Максим</t>
  </si>
  <si>
    <t>Антонян Ваге</t>
  </si>
  <si>
    <t>Медведев Тарас</t>
  </si>
  <si>
    <t>Салихов Раиль</t>
  </si>
  <si>
    <t>Рудаков Константин</t>
  </si>
  <si>
    <t>Мазурин Александр</t>
  </si>
  <si>
    <t>Тодрамович Александр</t>
  </si>
  <si>
    <t>Лукьянов Роман</t>
  </si>
  <si>
    <t>Кашапов Рустам</t>
  </si>
  <si>
    <t>Якупов Динар</t>
  </si>
  <si>
    <t>Басс Кирилл</t>
  </si>
  <si>
    <t>Тагиров Сайфулла</t>
  </si>
  <si>
    <t>Стародубцев Олег</t>
  </si>
  <si>
    <t>Уткулов Ринат</t>
  </si>
  <si>
    <t>Красильников Павел</t>
  </si>
  <si>
    <t>Зверс Марк</t>
  </si>
  <si>
    <t>Хуснутдинов Радмир</t>
  </si>
  <si>
    <t>Прыйма Павел</t>
  </si>
  <si>
    <t>Мухетдинов Амир</t>
  </si>
  <si>
    <t>Семенов Юрий</t>
  </si>
  <si>
    <t>Шапошников Александр</t>
  </si>
  <si>
    <t>Фадеева Елена</t>
  </si>
  <si>
    <t>Баринов Владимир</t>
  </si>
  <si>
    <t>19-е место</t>
  </si>
  <si>
    <t>29-тур FNTB.ru. Мастерская лига</t>
  </si>
  <si>
    <t>Топорков Артур</t>
  </si>
  <si>
    <t>Срумов Антон</t>
  </si>
  <si>
    <t>Исмайлов Азат</t>
  </si>
  <si>
    <t>Аббасов Рустамхон</t>
  </si>
  <si>
    <t>Смирнов Андрей</t>
  </si>
  <si>
    <t>Сазонов Николай</t>
  </si>
  <si>
    <t>Максютов Азат</t>
  </si>
  <si>
    <t>Валеев Риф</t>
  </si>
  <si>
    <t>Лютый Олег</t>
  </si>
  <si>
    <t>Хабиров Марс</t>
  </si>
  <si>
    <t>Маневич Сергей</t>
  </si>
  <si>
    <t>Мазурин Викентий</t>
  </si>
  <si>
    <t>Топорков Юрий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</si>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</sst>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56"/>
      <name val="Arial Cyr"/>
      <family val="0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color indexed="56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" fontId="24" fillId="15" borderId="0" xfId="0" applyNumberFormat="1" applyFont="1" applyFill="1" applyAlignment="1" applyProtection="1">
      <alignment horizontal="left"/>
      <protection locked="0"/>
    </xf>
    <xf numFmtId="0" fontId="24" fillId="15" borderId="0" xfId="0" applyFont="1" applyFill="1" applyAlignment="1" applyProtection="1">
      <alignment horizontal="left"/>
      <protection locked="0"/>
    </xf>
    <xf numFmtId="185" fontId="24" fillId="15" borderId="0" xfId="0" applyNumberFormat="1" applyFont="1" applyFill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6" fillId="18" borderId="10" xfId="0" applyFont="1" applyFill="1" applyBorder="1" applyAlignment="1" applyProtection="1">
      <alignment horizontal="right"/>
      <protection locked="0"/>
    </xf>
    <xf numFmtId="0" fontId="27" fillId="19" borderId="0" xfId="0" applyFont="1" applyFill="1" applyAlignment="1" applyProtection="1">
      <alignment horizontal="center"/>
      <protection/>
    </xf>
    <xf numFmtId="0" fontId="28" fillId="15" borderId="0" xfId="0" applyFont="1" applyFill="1" applyAlignment="1" applyProtection="1">
      <alignment horizontal="left"/>
      <protection/>
    </xf>
    <xf numFmtId="0" fontId="26" fillId="20" borderId="10" xfId="0" applyFont="1" applyFill="1" applyBorder="1" applyAlignment="1" applyProtection="1">
      <alignment horizontal="right"/>
      <protection locked="0"/>
    </xf>
    <xf numFmtId="0" fontId="29" fillId="15" borderId="0" xfId="0" applyFont="1" applyFill="1" applyAlignment="1" applyProtection="1">
      <alignment horizontal="center" vertical="center"/>
      <protection/>
    </xf>
    <xf numFmtId="0" fontId="30" fillId="15" borderId="0" xfId="0" applyFont="1" applyFill="1" applyAlignment="1">
      <alignment/>
    </xf>
    <xf numFmtId="185" fontId="29" fillId="15" borderId="0" xfId="0" applyNumberFormat="1" applyFont="1" applyFill="1" applyAlignment="1" applyProtection="1">
      <alignment horizontal="center" vertical="center"/>
      <protection/>
    </xf>
    <xf numFmtId="0" fontId="30" fillId="15" borderId="0" xfId="0" applyFont="1" applyFill="1" applyAlignment="1" applyProtection="1">
      <alignment/>
      <protection/>
    </xf>
    <xf numFmtId="0" fontId="31" fillId="15" borderId="0" xfId="0" applyFont="1" applyFill="1" applyAlignment="1" applyProtection="1">
      <alignment/>
      <protection/>
    </xf>
    <xf numFmtId="0" fontId="32" fillId="15" borderId="11" xfId="0" applyFont="1" applyFill="1" applyBorder="1" applyAlignment="1" applyProtection="1">
      <alignment horizontal="left"/>
      <protection/>
    </xf>
    <xf numFmtId="0" fontId="33" fillId="0" borderId="0" xfId="0" applyFont="1" applyAlignment="1">
      <alignment/>
    </xf>
    <xf numFmtId="0" fontId="31" fillId="15" borderId="12" xfId="0" applyFont="1" applyFill="1" applyBorder="1" applyAlignment="1" applyProtection="1">
      <alignment/>
      <protection/>
    </xf>
    <xf numFmtId="0" fontId="30" fillId="15" borderId="11" xfId="0" applyFont="1" applyFill="1" applyBorder="1" applyAlignment="1" applyProtection="1">
      <alignment horizontal="left"/>
      <protection/>
    </xf>
    <xf numFmtId="0" fontId="30" fillId="15" borderId="0" xfId="0" applyFont="1" applyFill="1" applyAlignment="1" applyProtection="1">
      <alignment/>
      <protection/>
    </xf>
    <xf numFmtId="0" fontId="32" fillId="15" borderId="13" xfId="0" applyFont="1" applyFill="1" applyBorder="1" applyAlignment="1" applyProtection="1">
      <alignment horizontal="left"/>
      <protection/>
    </xf>
    <xf numFmtId="0" fontId="30" fillId="15" borderId="12" xfId="0" applyFont="1" applyFill="1" applyBorder="1" applyAlignment="1" applyProtection="1">
      <alignment/>
      <protection/>
    </xf>
    <xf numFmtId="0" fontId="30" fillId="15" borderId="13" xfId="0" applyFont="1" applyFill="1" applyBorder="1" applyAlignment="1" applyProtection="1">
      <alignment horizontal="left"/>
      <protection/>
    </xf>
    <xf numFmtId="0" fontId="30" fillId="15" borderId="0" xfId="0" applyFont="1" applyFill="1" applyAlignment="1" applyProtection="1">
      <alignment horizontal="center"/>
      <protection/>
    </xf>
    <xf numFmtId="0" fontId="31" fillId="15" borderId="0" xfId="0" applyFont="1" applyFill="1" applyAlignment="1" applyProtection="1">
      <alignment horizontal="right"/>
      <protection/>
    </xf>
    <xf numFmtId="0" fontId="31" fillId="15" borderId="0" xfId="0" applyFont="1" applyFill="1" applyBorder="1" applyAlignment="1" applyProtection="1">
      <alignment/>
      <protection/>
    </xf>
    <xf numFmtId="0" fontId="30" fillId="15" borderId="0" xfId="0" applyFont="1" applyFill="1" applyBorder="1" applyAlignment="1" applyProtection="1">
      <alignment/>
      <protection/>
    </xf>
    <xf numFmtId="0" fontId="31" fillId="15" borderId="0" xfId="0" applyFont="1" applyFill="1" applyBorder="1" applyAlignment="1" applyProtection="1">
      <alignment horizontal="right"/>
      <protection/>
    </xf>
    <xf numFmtId="0" fontId="30" fillId="15" borderId="0" xfId="0" applyFont="1" applyFill="1" applyAlignment="1" applyProtection="1">
      <alignment horizontal="right"/>
      <protection/>
    </xf>
    <xf numFmtId="0" fontId="29" fillId="15" borderId="0" xfId="0" applyFont="1" applyFill="1" applyAlignment="1">
      <alignment horizontal="center"/>
    </xf>
    <xf numFmtId="0" fontId="34" fillId="15" borderId="0" xfId="0" applyFont="1" applyFill="1" applyAlignment="1">
      <alignment/>
    </xf>
    <xf numFmtId="0" fontId="30" fillId="15" borderId="11" xfId="0" applyFont="1" applyFill="1" applyBorder="1" applyAlignment="1" applyProtection="1">
      <alignment/>
      <protection/>
    </xf>
    <xf numFmtId="0" fontId="30" fillId="15" borderId="13" xfId="0" applyFont="1" applyFill="1" applyBorder="1" applyAlignment="1" applyProtection="1">
      <alignment/>
      <protection/>
    </xf>
    <xf numFmtId="0" fontId="30" fillId="15" borderId="14" xfId="0" applyFont="1" applyFill="1" applyBorder="1" applyAlignment="1" applyProtection="1">
      <alignment/>
      <protection/>
    </xf>
    <xf numFmtId="0" fontId="31" fillId="15" borderId="15" xfId="0" applyFont="1" applyFill="1" applyBorder="1" applyAlignment="1" applyProtection="1">
      <alignment horizontal="right"/>
      <protection/>
    </xf>
    <xf numFmtId="0" fontId="30" fillId="15" borderId="14" xfId="0" applyFont="1" applyFill="1" applyBorder="1" applyAlignment="1" applyProtection="1">
      <alignment horizontal="left"/>
      <protection/>
    </xf>
    <xf numFmtId="0" fontId="30" fillId="15" borderId="0" xfId="0" applyFont="1" applyFill="1" applyBorder="1" applyAlignment="1" applyProtection="1">
      <alignment horizontal="right"/>
      <protection/>
    </xf>
    <xf numFmtId="0" fontId="25" fillId="15" borderId="0" xfId="0" applyFont="1" applyFill="1" applyAlignment="1" applyProtection="1">
      <alignment horizontal="left"/>
      <protection/>
    </xf>
    <xf numFmtId="0" fontId="35" fillId="15" borderId="0" xfId="0" applyFont="1" applyFill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/>
      <protection/>
    </xf>
    <xf numFmtId="0" fontId="30" fillId="15" borderId="0" xfId="0" applyFont="1" applyFill="1" applyAlignment="1" applyProtection="1">
      <alignment horizontal="right" vertical="center"/>
      <protection/>
    </xf>
    <xf numFmtId="185" fontId="35" fillId="15" borderId="0" xfId="0" applyNumberFormat="1" applyFont="1" applyFill="1" applyAlignment="1" applyProtection="1">
      <alignment horizontal="center" vertical="center"/>
      <protection/>
    </xf>
    <xf numFmtId="0" fontId="36" fillId="15" borderId="0" xfId="0" applyFont="1" applyFill="1" applyAlignment="1" applyProtection="1">
      <alignment horizontal="right" vertical="center"/>
      <protection/>
    </xf>
    <xf numFmtId="0" fontId="32" fillId="15" borderId="11" xfId="0" applyFont="1" applyFill="1" applyBorder="1" applyAlignment="1" applyProtection="1">
      <alignment horizontal="left" vertical="center"/>
      <protection/>
    </xf>
    <xf numFmtId="0" fontId="31" fillId="15" borderId="12" xfId="0" applyFont="1" applyFill="1" applyBorder="1" applyAlignment="1" applyProtection="1">
      <alignment horizontal="right" vertical="center"/>
      <protection/>
    </xf>
    <xf numFmtId="0" fontId="30" fillId="15" borderId="11" xfId="0" applyFont="1" applyFill="1" applyBorder="1" applyAlignment="1" applyProtection="1">
      <alignment horizontal="left" vertical="center"/>
      <protection/>
    </xf>
    <xf numFmtId="0" fontId="32" fillId="15" borderId="13" xfId="0" applyFont="1" applyFill="1" applyBorder="1" applyAlignment="1" applyProtection="1">
      <alignment horizontal="left" vertical="center"/>
      <protection/>
    </xf>
    <xf numFmtId="0" fontId="30" fillId="15" borderId="12" xfId="0" applyFont="1" applyFill="1" applyBorder="1" applyAlignment="1" applyProtection="1">
      <alignment horizontal="right" vertical="center"/>
      <protection/>
    </xf>
    <xf numFmtId="0" fontId="30" fillId="15" borderId="13" xfId="0" applyFont="1" applyFill="1" applyBorder="1" applyAlignment="1" applyProtection="1">
      <alignment horizontal="left" vertical="center"/>
      <protection/>
    </xf>
    <xf numFmtId="0" fontId="30" fillId="15" borderId="0" xfId="0" applyFont="1" applyFill="1" applyBorder="1" applyAlignment="1" applyProtection="1">
      <alignment horizontal="right" vertical="center"/>
      <protection/>
    </xf>
    <xf numFmtId="0" fontId="30" fillId="15" borderId="14" xfId="0" applyFont="1" applyFill="1" applyBorder="1" applyAlignment="1" applyProtection="1">
      <alignment horizontal="left" vertical="center"/>
      <protection/>
    </xf>
    <xf numFmtId="0" fontId="31" fillId="15" borderId="0" xfId="0" applyFont="1" applyFill="1" applyAlignment="1" applyProtection="1">
      <alignment horizontal="right" vertical="center"/>
      <protection/>
    </xf>
    <xf numFmtId="0" fontId="30" fillId="15" borderId="0" xfId="0" applyFont="1" applyFill="1" applyAlignment="1" applyProtection="1">
      <alignment horizontal="left" vertical="center"/>
      <protection/>
    </xf>
    <xf numFmtId="0" fontId="31" fillId="15" borderId="0" xfId="0" applyFont="1" applyFill="1" applyAlignment="1" applyProtection="1">
      <alignment horizontal="left" vertical="center"/>
      <protection/>
    </xf>
    <xf numFmtId="0" fontId="30" fillId="15" borderId="16" xfId="0" applyFont="1" applyFill="1" applyBorder="1" applyAlignment="1" applyProtection="1">
      <alignment horizontal="right" vertical="center"/>
      <protection/>
    </xf>
    <xf numFmtId="0" fontId="37" fillId="15" borderId="0" xfId="0" applyFont="1" applyFill="1" applyAlignment="1" applyProtection="1">
      <alignment vertical="center"/>
      <protection/>
    </xf>
    <xf numFmtId="0" fontId="38" fillId="15" borderId="0" xfId="0" applyFont="1" applyFill="1" applyAlignment="1" applyProtection="1">
      <alignment horizontal="right" vertical="center"/>
      <protection/>
    </xf>
    <xf numFmtId="0" fontId="39" fillId="15" borderId="0" xfId="0" applyFont="1" applyFill="1" applyAlignment="1" applyProtection="1">
      <alignment horizontal="right" vertical="center"/>
      <protection/>
    </xf>
    <xf numFmtId="0" fontId="39" fillId="15" borderId="11" xfId="0" applyFont="1" applyFill="1" applyBorder="1" applyAlignment="1" applyProtection="1">
      <alignment horizontal="left" vertical="center"/>
      <protection/>
    </xf>
    <xf numFmtId="0" fontId="39" fillId="15" borderId="12" xfId="0" applyFont="1" applyFill="1" applyBorder="1" applyAlignment="1" applyProtection="1">
      <alignment horizontal="right" vertical="center"/>
      <protection/>
    </xf>
    <xf numFmtId="0" fontId="39" fillId="15" borderId="0" xfId="0" applyFont="1" applyFill="1" applyBorder="1" applyAlignment="1" applyProtection="1">
      <alignment horizontal="right" vertical="center"/>
      <protection/>
    </xf>
    <xf numFmtId="0" fontId="39" fillId="15" borderId="13" xfId="0" applyFont="1" applyFill="1" applyBorder="1" applyAlignment="1" applyProtection="1">
      <alignment horizontal="left" vertical="center"/>
      <protection/>
    </xf>
    <xf numFmtId="0" fontId="39" fillId="0" borderId="12" xfId="0" applyFont="1" applyFill="1" applyBorder="1" applyAlignment="1" applyProtection="1">
      <alignment horizontal="right" vertical="center"/>
      <protection/>
    </xf>
    <xf numFmtId="0" fontId="31" fillId="15" borderId="0" xfId="0" applyFont="1" applyFill="1" applyBorder="1" applyAlignment="1" applyProtection="1">
      <alignment horizontal="right" vertical="center"/>
      <protection/>
    </xf>
    <xf numFmtId="0" fontId="39" fillId="15" borderId="13" xfId="0" applyFont="1" applyFill="1" applyBorder="1" applyAlignment="1" applyProtection="1">
      <alignment horizontal="right" vertical="center"/>
      <protection/>
    </xf>
    <xf numFmtId="0" fontId="31" fillId="15" borderId="12" xfId="0" applyFont="1" applyFill="1" applyBorder="1" applyAlignment="1" applyProtection="1">
      <alignment horizontal="left" vertical="center"/>
      <protection/>
    </xf>
    <xf numFmtId="0" fontId="40" fillId="15" borderId="0" xfId="0" applyFont="1" applyFill="1" applyAlignment="1" applyProtection="1">
      <alignment vertical="center"/>
      <protection/>
    </xf>
    <xf numFmtId="0" fontId="32" fillId="15" borderId="11" xfId="0" applyFont="1" applyFill="1" applyBorder="1" applyAlignment="1" applyProtection="1">
      <alignment horizontal="right"/>
      <protection/>
    </xf>
    <xf numFmtId="0" fontId="39" fillId="15" borderId="11" xfId="0" applyFont="1" applyFill="1" applyBorder="1" applyAlignment="1" applyProtection="1">
      <alignment vertical="center"/>
      <protection/>
    </xf>
    <xf numFmtId="0" fontId="39" fillId="15" borderId="13" xfId="0" applyFont="1" applyFill="1" applyBorder="1" applyAlignment="1" applyProtection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62</xdr:row>
      <xdr:rowOff>142875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0182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28575</xdr:rowOff>
    </xdr:from>
    <xdr:to>
      <xdr:col>8</xdr:col>
      <xdr:colOff>647700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19875" y="28575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1162050</xdr:colOff>
      <xdr:row>0</xdr:row>
      <xdr:rowOff>19050</xdr:rowOff>
    </xdr:from>
    <xdr:to>
      <xdr:col>8</xdr:col>
      <xdr:colOff>466725</xdr:colOff>
      <xdr:row>12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886575" y="19050"/>
          <a:ext cx="16097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150" sqref="A150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121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41846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94</v>
      </c>
      <c r="B7" s="13">
        <v>1</v>
      </c>
      <c r="C7" s="14" t="str">
        <f>Мл1с!G36</f>
        <v>Чмелев Родион</v>
      </c>
      <c r="D7" s="11"/>
      <c r="E7" s="11"/>
      <c r="F7" s="11"/>
      <c r="G7" s="11"/>
      <c r="H7" s="11"/>
      <c r="I7" s="11"/>
    </row>
    <row r="8" spans="1:9" ht="18">
      <c r="A8" s="12" t="s">
        <v>122</v>
      </c>
      <c r="B8" s="13">
        <v>2</v>
      </c>
      <c r="C8" s="14" t="str">
        <f>Мл1с!G56</f>
        <v>Аббасов Рустамхон</v>
      </c>
      <c r="D8" s="11"/>
      <c r="E8" s="11"/>
      <c r="F8" s="11"/>
      <c r="G8" s="11"/>
      <c r="H8" s="11"/>
      <c r="I8" s="11"/>
    </row>
    <row r="9" spans="1:9" ht="18">
      <c r="A9" s="12" t="s">
        <v>123</v>
      </c>
      <c r="B9" s="13">
        <v>3</v>
      </c>
      <c r="C9" s="14" t="str">
        <f>Мл2с!I22</f>
        <v>Исмайлов Азат</v>
      </c>
      <c r="D9" s="11"/>
      <c r="E9" s="11"/>
      <c r="F9" s="11"/>
      <c r="G9" s="11"/>
      <c r="H9" s="11"/>
      <c r="I9" s="11"/>
    </row>
    <row r="10" spans="1:9" ht="18">
      <c r="A10" s="12" t="s">
        <v>124</v>
      </c>
      <c r="B10" s="13">
        <v>4</v>
      </c>
      <c r="C10" s="14" t="str">
        <f>Мл2с!I32</f>
        <v>Коврижников Максим</v>
      </c>
      <c r="D10" s="11"/>
      <c r="E10" s="11"/>
      <c r="F10" s="11"/>
      <c r="G10" s="11"/>
      <c r="H10" s="11"/>
      <c r="I10" s="11"/>
    </row>
    <row r="11" spans="1:9" ht="18">
      <c r="A11" s="12" t="s">
        <v>95</v>
      </c>
      <c r="B11" s="13">
        <v>5</v>
      </c>
      <c r="C11" s="14" t="str">
        <f>Мл1с!G63</f>
        <v>Топорков Артур</v>
      </c>
      <c r="D11" s="11"/>
      <c r="E11" s="11"/>
      <c r="F11" s="11"/>
      <c r="G11" s="11"/>
      <c r="H11" s="11"/>
      <c r="I11" s="11"/>
    </row>
    <row r="12" spans="1:9" ht="18">
      <c r="A12" s="12" t="s">
        <v>125</v>
      </c>
      <c r="B12" s="13">
        <v>6</v>
      </c>
      <c r="C12" s="14" t="str">
        <f>Мл1с!G65</f>
        <v>Семенов Константин</v>
      </c>
      <c r="D12" s="11"/>
      <c r="E12" s="11"/>
      <c r="F12" s="11"/>
      <c r="G12" s="11"/>
      <c r="H12" s="11"/>
      <c r="I12" s="11"/>
    </row>
    <row r="13" spans="1:9" ht="18">
      <c r="A13" s="12" t="s">
        <v>126</v>
      </c>
      <c r="B13" s="13">
        <v>7</v>
      </c>
      <c r="C13" s="14" t="str">
        <f>Мл1с!G68</f>
        <v>Валеев Риф</v>
      </c>
      <c r="D13" s="11"/>
      <c r="E13" s="11"/>
      <c r="F13" s="11"/>
      <c r="G13" s="11"/>
      <c r="H13" s="11"/>
      <c r="I13" s="11"/>
    </row>
    <row r="14" spans="1:9" ht="18">
      <c r="A14" s="12" t="s">
        <v>97</v>
      </c>
      <c r="B14" s="13">
        <v>8</v>
      </c>
      <c r="C14" s="14" t="str">
        <f>Мл1с!G70</f>
        <v>Сазонов Николай</v>
      </c>
      <c r="D14" s="11"/>
      <c r="E14" s="11"/>
      <c r="F14" s="11"/>
      <c r="G14" s="11"/>
      <c r="H14" s="11"/>
      <c r="I14" s="11"/>
    </row>
    <row r="15" spans="1:9" ht="18">
      <c r="A15" s="12" t="s">
        <v>127</v>
      </c>
      <c r="B15" s="13">
        <v>9</v>
      </c>
      <c r="C15" s="14" t="str">
        <f>Мл1с!D72</f>
        <v>Срумов Антон</v>
      </c>
      <c r="D15" s="11"/>
      <c r="E15" s="11"/>
      <c r="F15" s="11"/>
      <c r="G15" s="11"/>
      <c r="H15" s="11"/>
      <c r="I15" s="11"/>
    </row>
    <row r="16" spans="1:9" ht="18">
      <c r="A16" s="12" t="s">
        <v>128</v>
      </c>
      <c r="B16" s="13">
        <v>10</v>
      </c>
      <c r="C16" s="14" t="str">
        <f>Мл1с!D75</f>
        <v>Смирнов Андрей</v>
      </c>
      <c r="D16" s="11"/>
      <c r="E16" s="11"/>
      <c r="F16" s="11"/>
      <c r="G16" s="11"/>
      <c r="H16" s="11"/>
      <c r="I16" s="11"/>
    </row>
    <row r="17" spans="1:9" ht="18">
      <c r="A17" s="12" t="s">
        <v>98</v>
      </c>
      <c r="B17" s="13">
        <v>11</v>
      </c>
      <c r="C17" s="14" t="str">
        <f>Мл1с!G73</f>
        <v>Лютый Олег</v>
      </c>
      <c r="D17" s="11"/>
      <c r="E17" s="11"/>
      <c r="F17" s="11"/>
      <c r="G17" s="11"/>
      <c r="H17" s="11"/>
      <c r="I17" s="11"/>
    </row>
    <row r="18" spans="1:9" ht="18">
      <c r="A18" s="12" t="s">
        <v>129</v>
      </c>
      <c r="B18" s="13">
        <v>12</v>
      </c>
      <c r="C18" s="14" t="str">
        <f>Мл1с!G75</f>
        <v>Максютов Азат</v>
      </c>
      <c r="D18" s="11"/>
      <c r="E18" s="11"/>
      <c r="F18" s="11"/>
      <c r="G18" s="11"/>
      <c r="H18" s="11"/>
      <c r="I18" s="11"/>
    </row>
    <row r="19" spans="1:9" ht="18">
      <c r="A19" s="12" t="s">
        <v>100</v>
      </c>
      <c r="B19" s="13">
        <v>13</v>
      </c>
      <c r="C19" s="14" t="str">
        <f>Мл2с!I40</f>
        <v>Лукьянов Роман</v>
      </c>
      <c r="D19" s="11"/>
      <c r="E19" s="11"/>
      <c r="F19" s="11"/>
      <c r="G19" s="11"/>
      <c r="H19" s="11"/>
      <c r="I19" s="11"/>
    </row>
    <row r="20" spans="1:9" ht="18">
      <c r="A20" s="12" t="s">
        <v>130</v>
      </c>
      <c r="B20" s="13">
        <v>14</v>
      </c>
      <c r="C20" s="14" t="str">
        <f>Мл2с!I44</f>
        <v>Салихов Раиль</v>
      </c>
      <c r="D20" s="11"/>
      <c r="E20" s="11"/>
      <c r="F20" s="11"/>
      <c r="G20" s="11"/>
      <c r="H20" s="11"/>
      <c r="I20" s="11"/>
    </row>
    <row r="21" spans="1:9" ht="18">
      <c r="A21" s="12" t="s">
        <v>131</v>
      </c>
      <c r="B21" s="13">
        <v>15</v>
      </c>
      <c r="C21" s="14" t="str">
        <f>Мл2с!I46</f>
        <v>Маневич Сергей</v>
      </c>
      <c r="D21" s="11"/>
      <c r="E21" s="11"/>
      <c r="F21" s="11"/>
      <c r="G21" s="11"/>
      <c r="H21" s="11"/>
      <c r="I21" s="11"/>
    </row>
    <row r="22" spans="1:9" ht="18">
      <c r="A22" s="12" t="s">
        <v>132</v>
      </c>
      <c r="B22" s="13">
        <v>16</v>
      </c>
      <c r="C22" s="14" t="str">
        <f>Мл2с!I48</f>
        <v>Гайнуллин Айтуган</v>
      </c>
      <c r="D22" s="11"/>
      <c r="E22" s="11"/>
      <c r="F22" s="11"/>
      <c r="G22" s="11"/>
      <c r="H22" s="11"/>
      <c r="I22" s="11"/>
    </row>
    <row r="23" spans="1:9" ht="18">
      <c r="A23" s="12" t="s">
        <v>103</v>
      </c>
      <c r="B23" s="13">
        <v>17</v>
      </c>
      <c r="C23" s="14">
        <f>Мл2с!E44</f>
        <v>0</v>
      </c>
      <c r="D23" s="11"/>
      <c r="E23" s="11"/>
      <c r="F23" s="11"/>
      <c r="G23" s="11"/>
      <c r="H23" s="11"/>
      <c r="I23" s="11"/>
    </row>
    <row r="24" spans="1:9" ht="18">
      <c r="A24" s="12" t="s">
        <v>104</v>
      </c>
      <c r="B24" s="13">
        <v>18</v>
      </c>
      <c r="C24" s="14">
        <f>Мл2с!E50</f>
        <v>0</v>
      </c>
      <c r="D24" s="11"/>
      <c r="E24" s="11"/>
      <c r="F24" s="11"/>
      <c r="G24" s="11"/>
      <c r="H24" s="11"/>
      <c r="I24" s="11"/>
    </row>
    <row r="25" spans="1:9" ht="18">
      <c r="A25" s="12" t="s">
        <v>133</v>
      </c>
      <c r="B25" s="13">
        <v>19</v>
      </c>
      <c r="C25" s="14">
        <f>Мл2с!E53</f>
        <v>0</v>
      </c>
      <c r="D25" s="11"/>
      <c r="E25" s="11"/>
      <c r="F25" s="11"/>
      <c r="G25" s="11"/>
      <c r="H25" s="11"/>
      <c r="I25" s="11"/>
    </row>
    <row r="26" spans="1:9" ht="18">
      <c r="A26" s="12" t="s">
        <v>76</v>
      </c>
      <c r="B26" s="13">
        <v>20</v>
      </c>
      <c r="C26" s="14">
        <f>Мл2с!E55</f>
        <v>0</v>
      </c>
      <c r="D26" s="11"/>
      <c r="E26" s="11"/>
      <c r="F26" s="11"/>
      <c r="G26" s="11"/>
      <c r="H26" s="11"/>
      <c r="I26" s="11"/>
    </row>
    <row r="27" spans="1:9" ht="18">
      <c r="A27" s="15" t="s">
        <v>80</v>
      </c>
      <c r="B27" s="13">
        <v>21</v>
      </c>
      <c r="C27" s="14">
        <f>Мл2с!I53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134</v>
      </c>
      <c r="B28" s="13">
        <v>22</v>
      </c>
      <c r="C28" s="14">
        <f>Мл2с!I57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116</v>
      </c>
      <c r="B29" s="13">
        <v>23</v>
      </c>
      <c r="C29" s="14">
        <f>Мл2с!I59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135</v>
      </c>
      <c r="B30" s="13">
        <v>24</v>
      </c>
      <c r="C30" s="14">
        <f>Мл2с!I61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23</v>
      </c>
      <c r="B31" s="13">
        <v>25</v>
      </c>
      <c r="C31" s="14">
        <f>Мл2с!E63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23</v>
      </c>
      <c r="B32" s="13">
        <v>26</v>
      </c>
      <c r="C32" s="14">
        <f>Мл2с!E69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23</v>
      </c>
      <c r="B33" s="13">
        <v>27</v>
      </c>
      <c r="C33" s="14">
        <f>Мл2с!E72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23</v>
      </c>
      <c r="B34" s="13">
        <v>28</v>
      </c>
      <c r="C34" s="14">
        <f>Мл2с!E74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23</v>
      </c>
      <c r="B35" s="13">
        <v>29</v>
      </c>
      <c r="C35" s="14">
        <f>Мл2с!I66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23</v>
      </c>
      <c r="B36" s="13">
        <v>30</v>
      </c>
      <c r="C36" s="14">
        <f>Мл2с!I70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23</v>
      </c>
      <c r="B37" s="13">
        <v>31</v>
      </c>
      <c r="C37" s="14">
        <f>Мл2с!I72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23</v>
      </c>
      <c r="B38" s="13">
        <v>32</v>
      </c>
      <c r="C38" s="14">
        <f>Мл2с!I74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18" sqref="A218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Сп1л!A1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Сп1л!A2</f>
        <v>29-й тур FNTB.ru. Первая лига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Сп1л!A3</f>
        <v>41846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IF(1л1с!C6=1л1с!B5,1л1с!B7,IF(1л1с!C6=1л1с!B7,1л1с!B5,0))</f>
        <v>_</v>
      </c>
      <c r="C4" s="19"/>
      <c r="D4" s="20">
        <v>-25</v>
      </c>
      <c r="E4" s="21" t="str">
        <f>IF(1л1с!E12=1л1с!D8,1л1с!D16,IF(1л1с!E12=1л1с!D16,1л1с!D8,0))</f>
        <v>Емельянов Александр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88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IF(1л1с!C10=1л1с!B9,1л1с!B11,IF(1л1с!C10=1л1с!B11,1л1с!B9,0))</f>
        <v>Беляков Максим</v>
      </c>
      <c r="C6" s="23">
        <v>40</v>
      </c>
      <c r="D6" s="37" t="s">
        <v>88</v>
      </c>
      <c r="E6" s="23">
        <v>52</v>
      </c>
      <c r="F6" s="37" t="s">
        <v>82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IF(1л1с!D64=1л1с!C62,1л1с!C66,IF(1л1с!D64=1л1с!C66,1л1с!C62,0))</f>
        <v>Алпацкий Валентин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IF(1л1с!C14=1л1с!B13,1л1с!B15,IF(1л1с!C14=1л1с!B15,1л1с!B13,0))</f>
        <v>_</v>
      </c>
      <c r="C8" s="19"/>
      <c r="D8" s="23">
        <v>48</v>
      </c>
      <c r="E8" s="38" t="s">
        <v>82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/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IF(1л1с!C18=1л1с!B17,1л1с!B19,IF(1л1с!C18=1л1с!B19,1л1с!B17,0))</f>
        <v>_</v>
      </c>
      <c r="C10" s="23">
        <v>41</v>
      </c>
      <c r="D10" s="38" t="s">
        <v>82</v>
      </c>
      <c r="E10" s="32"/>
      <c r="F10" s="23">
        <v>56</v>
      </c>
      <c r="G10" s="37" t="s">
        <v>79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IF(1л1с!D56=1л1с!C54,1л1с!C58,IF(1л1с!D56=1л1с!C58,1л1с!C54,0))</f>
        <v>Лось Андрей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IF(1л1с!C22=1л1с!B21,1л1с!B23,IF(1л1с!C22=1л1с!B23,1л1с!B21,0))</f>
        <v>_</v>
      </c>
      <c r="C12" s="19"/>
      <c r="D12" s="20">
        <v>-26</v>
      </c>
      <c r="E12" s="21" t="str">
        <f>IF(1л1с!E28=1л1с!D24,1л1с!D32,IF(1л1с!E28=1л1с!D32,1л1с!D24,0))</f>
        <v>Миксонов Эренбург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69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IF(1л1с!C26=1л1с!B25,1л1с!B27,IF(1л1с!C26=1л1с!B27,1л1с!B25,0))</f>
        <v>Григорьев Дмитрий</v>
      </c>
      <c r="C14" s="23">
        <v>42</v>
      </c>
      <c r="D14" s="37" t="s">
        <v>79</v>
      </c>
      <c r="E14" s="23">
        <v>53</v>
      </c>
      <c r="F14" s="38" t="s">
        <v>79</v>
      </c>
      <c r="G14" s="23">
        <v>58</v>
      </c>
      <c r="H14" s="37" t="s">
        <v>79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IF(1л1с!D48=1л1с!C46,1л1с!C50,IF(1л1с!D48=1л1с!C50,1л1с!C46,0))</f>
        <v>Буков Владислав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IF(1л1с!C30=1л1с!B29,1л1с!B31,IF(1л1с!C30=1л1с!B31,1л1с!B29,0))</f>
        <v>Усков Сергей</v>
      </c>
      <c r="C16" s="19"/>
      <c r="D16" s="23">
        <v>49</v>
      </c>
      <c r="E16" s="38" t="s">
        <v>79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91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IF(1л1с!C34=1л1с!B33,1л1с!B35,IF(1л1с!C34=1л1с!B35,1л1с!B33,0))</f>
        <v>_</v>
      </c>
      <c r="C18" s="23">
        <v>43</v>
      </c>
      <c r="D18" s="38" t="s">
        <v>91</v>
      </c>
      <c r="E18" s="32"/>
      <c r="F18" s="20">
        <v>-30</v>
      </c>
      <c r="G18" s="26" t="str">
        <f>IF(1л1с!F52=1л1с!E44,1л1с!E60,IF(1л1с!F52=1л1с!E60,1л1с!E44,0))</f>
        <v>Иванов Владислав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IF(1л1с!D40=1л1с!C38,1л1с!C42,IF(1л1с!D40=1л1с!C42,1л1с!C38,0))</f>
        <v>Хакимова Регина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IF(1л1с!C38=1л1с!B37,1л1с!B39,IF(1л1с!C38=1л1с!B39,1л1с!B37,0))</f>
        <v>_</v>
      </c>
      <c r="C20" s="19"/>
      <c r="D20" s="20">
        <v>-27</v>
      </c>
      <c r="E20" s="21" t="str">
        <f>IF(1л1с!E44=1л1с!D40,1л1с!D48,IF(1л1с!E44=1л1с!D48,1л1с!D40,0))</f>
        <v>Габдуллин Марс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85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IF(1л1с!C42=1л1с!B41,1л1с!B43,IF(1л1с!C42=1л1с!B43,1л1с!B41,0))</f>
        <v>Комлев Семен</v>
      </c>
      <c r="C22" s="23">
        <v>44</v>
      </c>
      <c r="D22" s="37" t="s">
        <v>85</v>
      </c>
      <c r="E22" s="23">
        <v>54</v>
      </c>
      <c r="F22" s="37" t="s">
        <v>76</v>
      </c>
      <c r="G22" s="32"/>
      <c r="H22" s="23">
        <v>60</v>
      </c>
      <c r="I22" s="39" t="s">
        <v>79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IF(1л1с!D32=1л1с!C30,1л1с!C34,IF(1л1с!D32=1л1с!C34,1л1с!C30,0))</f>
        <v>Бахтияров Айрат</v>
      </c>
      <c r="D23" s="27"/>
      <c r="E23" s="27"/>
      <c r="F23" s="27"/>
      <c r="G23" s="32"/>
      <c r="H23" s="27"/>
      <c r="I23" s="34"/>
      <c r="J23" s="40" t="s">
        <v>34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IF(1л1с!C46=1л1с!B45,1л1с!B47,IF(1л1с!C46=1л1с!B47,1л1с!B45,0))</f>
        <v>Петухова Надежда</v>
      </c>
      <c r="C24" s="19"/>
      <c r="D24" s="23">
        <v>50</v>
      </c>
      <c r="E24" s="38" t="s">
        <v>83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70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IF(1л1с!C50=1л1с!B49,1л1с!B51,IF(1л1с!C50=1л1с!B51,1л1с!B49,0))</f>
        <v>_</v>
      </c>
      <c r="C26" s="23">
        <v>45</v>
      </c>
      <c r="D26" s="38" t="s">
        <v>83</v>
      </c>
      <c r="E26" s="32"/>
      <c r="F26" s="23">
        <v>57</v>
      </c>
      <c r="G26" s="37" t="s">
        <v>76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IF(1л1с!D24=1л1с!C22,1л1с!C26,IF(1л1с!D24=1л1с!C26,1л1с!C22,0))</f>
        <v>Молодцов Вадим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IF(1л1с!C54=1л1с!B53,1л1с!B55,IF(1л1с!C54=1л1с!B55,1л1с!B53,0))</f>
        <v>_</v>
      </c>
      <c r="C28" s="19"/>
      <c r="D28" s="20">
        <v>-28</v>
      </c>
      <c r="E28" s="21" t="str">
        <f>IF(1л1с!E60=1л1с!D56,1л1с!D64,IF(1л1с!E60=1л1с!D64,1л1с!D56,0))</f>
        <v>Мусабиров Вадим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 t="s">
        <v>92</v>
      </c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IF(1л1с!C58=1л1с!B57,1л1с!B59,IF(1л1с!C58=1л1с!B59,1л1с!B57,0))</f>
        <v>Тарараев Петр</v>
      </c>
      <c r="C30" s="23">
        <v>46</v>
      </c>
      <c r="D30" s="37" t="s">
        <v>57</v>
      </c>
      <c r="E30" s="23">
        <v>55</v>
      </c>
      <c r="F30" s="38" t="s">
        <v>75</v>
      </c>
      <c r="G30" s="23">
        <v>59</v>
      </c>
      <c r="H30" s="38" t="s">
        <v>76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IF(1л1с!D16=1л1с!C14,1л1с!C18,IF(1л1с!D16=1л1с!C18,1л1с!C14,0))</f>
        <v>Яровиков Даниил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IF(1л1с!C62=1л1с!B61,1л1с!B63,IF(1л1с!C62=1л1с!B63,1л1с!B61,0))</f>
        <v>Кузьмин Александр</v>
      </c>
      <c r="C32" s="19"/>
      <c r="D32" s="23">
        <v>51</v>
      </c>
      <c r="E32" s="38" t="s">
        <v>86</v>
      </c>
      <c r="F32" s="19"/>
      <c r="G32" s="27"/>
      <c r="H32" s="20">
        <v>-60</v>
      </c>
      <c r="I32" s="21" t="str">
        <f>IF(I22=H14,H30,IF(I22=H30,H14,0))</f>
        <v>Габдуллин Марс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86</v>
      </c>
      <c r="D33" s="27"/>
      <c r="E33" s="32"/>
      <c r="F33" s="19"/>
      <c r="G33" s="27"/>
      <c r="H33" s="19"/>
      <c r="I33" s="34"/>
      <c r="J33" s="40" t="s">
        <v>35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IF(1л1с!C66=1л1с!B65,1л1с!B67,IF(1л1с!C66=1л1с!B67,1л1с!B65,0))</f>
        <v>_</v>
      </c>
      <c r="C34" s="23">
        <v>47</v>
      </c>
      <c r="D34" s="38" t="s">
        <v>86</v>
      </c>
      <c r="E34" s="32"/>
      <c r="F34" s="20">
        <v>-29</v>
      </c>
      <c r="G34" s="26" t="str">
        <f>IF(1л1с!F20=1л1с!E12,1л1с!E28,IF(1л1с!F20=1л1с!E28,1л1с!E12,0))</f>
        <v>Шарафиева Ксения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IF(1л1с!D8=1л1с!C6,1л1с!C10,IF(1л1с!D8=1л1с!C10,1л1с!C6,0))</f>
        <v>Могилевская Инесса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Алпацкий Валентин</v>
      </c>
      <c r="C37" s="19"/>
      <c r="D37" s="19"/>
      <c r="E37" s="19"/>
      <c r="F37" s="20">
        <v>-48</v>
      </c>
      <c r="G37" s="21" t="str">
        <f>IF(E8=D6,D10,IF(E8=D10,D6,0))</f>
        <v>Беляков Максим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/>
      <c r="D38" s="19"/>
      <c r="E38" s="19"/>
      <c r="F38" s="19"/>
      <c r="G38" s="23">
        <v>67</v>
      </c>
      <c r="H38" s="37" t="s">
        <v>91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>
        <f>IF(D10=C9,C11,IF(D10=C11,C9,0))</f>
        <v>0</v>
      </c>
      <c r="C39" s="27"/>
      <c r="D39" s="19"/>
      <c r="E39" s="19"/>
      <c r="F39" s="20">
        <v>-49</v>
      </c>
      <c r="G39" s="26" t="str">
        <f>IF(E16=D14,D18,IF(E16=D18,D14,0))</f>
        <v>Усков Сергей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/>
      <c r="E40" s="19"/>
      <c r="F40" s="19"/>
      <c r="G40" s="19"/>
      <c r="H40" s="23">
        <v>69</v>
      </c>
      <c r="I40" s="41" t="s">
        <v>85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Григорьев Дмитрий</v>
      </c>
      <c r="C41" s="27"/>
      <c r="D41" s="27"/>
      <c r="E41" s="19"/>
      <c r="F41" s="20">
        <v>-50</v>
      </c>
      <c r="G41" s="21" t="str">
        <f>IF(E24=D22,D26,IF(E24=D26,D22,0))</f>
        <v>Комлев Семен</v>
      </c>
      <c r="H41" s="27"/>
      <c r="I41" s="42"/>
      <c r="J41" s="40" t="s">
        <v>36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/>
      <c r="D42" s="27"/>
      <c r="E42" s="19"/>
      <c r="F42" s="19"/>
      <c r="G42" s="23">
        <v>68</v>
      </c>
      <c r="H42" s="38" t="s">
        <v>85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Хакимова Регина</v>
      </c>
      <c r="C43" s="19"/>
      <c r="D43" s="27"/>
      <c r="E43" s="19"/>
      <c r="F43" s="20">
        <v>-51</v>
      </c>
      <c r="G43" s="26" t="str">
        <f>IF(E32=D30,D34,IF(E32=D34,D30,0))</f>
        <v>Яровиков Даниил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/>
      <c r="F44" s="19"/>
      <c r="G44" s="19"/>
      <c r="H44" s="20">
        <v>-69</v>
      </c>
      <c r="I44" s="21" t="str">
        <f>IF(I40=H38,H42,IF(I40=H42,H38,0))</f>
        <v>Усков Сергей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Бахтияров Айрат</v>
      </c>
      <c r="C45" s="19"/>
      <c r="D45" s="27"/>
      <c r="E45" s="30" t="s">
        <v>37</v>
      </c>
      <c r="F45" s="19"/>
      <c r="G45" s="20">
        <v>-67</v>
      </c>
      <c r="H45" s="21" t="str">
        <f>IF(H38=G37,G39,IF(H38=G39,G37,0))</f>
        <v>Беляков Максим</v>
      </c>
      <c r="I45" s="34"/>
      <c r="J45" s="40" t="s">
        <v>38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/>
      <c r="D46" s="27"/>
      <c r="E46" s="19"/>
      <c r="F46" s="19"/>
      <c r="G46" s="19"/>
      <c r="H46" s="23">
        <v>70</v>
      </c>
      <c r="I46" s="39" t="s">
        <v>88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Петухова Надежда</v>
      </c>
      <c r="C47" s="27"/>
      <c r="D47" s="27"/>
      <c r="E47" s="19"/>
      <c r="F47" s="19"/>
      <c r="G47" s="20">
        <v>-68</v>
      </c>
      <c r="H47" s="26" t="str">
        <f>IF(H42=G41,G43,IF(H42=G43,G41,0))</f>
        <v>Яровиков Даниил</v>
      </c>
      <c r="I47" s="34"/>
      <c r="J47" s="40" t="s">
        <v>39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/>
      <c r="E48" s="19"/>
      <c r="F48" s="19"/>
      <c r="G48" s="19"/>
      <c r="H48" s="20">
        <v>-70</v>
      </c>
      <c r="I48" s="21" t="str">
        <f>IF(I46=H45,H47,IF(I46=H47,H45,0))</f>
        <v>Яровиков Даниил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 t="str">
        <f>IF(D30=C29,C31,IF(D30=C31,C29,0))</f>
        <v>Тарараев Петр</v>
      </c>
      <c r="C49" s="27"/>
      <c r="D49" s="19"/>
      <c r="E49" s="19"/>
      <c r="F49" s="19"/>
      <c r="G49" s="32"/>
      <c r="H49" s="19"/>
      <c r="I49" s="34"/>
      <c r="J49" s="40" t="s">
        <v>40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/>
      <c r="D50" s="20">
        <v>-77</v>
      </c>
      <c r="E50" s="21">
        <f>IF(E44=D40,D48,IF(E44=D48,D40,0))</f>
        <v>0</v>
      </c>
      <c r="F50" s="20">
        <v>-71</v>
      </c>
      <c r="G50" s="21" t="str">
        <f>IF(C38=B37,B39,IF(C38=B39,B37,0))</f>
        <v>Алпацкий Валентин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Могилевская Инесса</v>
      </c>
      <c r="C51" s="19"/>
      <c r="D51" s="19"/>
      <c r="E51" s="30" t="s">
        <v>41</v>
      </c>
      <c r="F51" s="19"/>
      <c r="G51" s="23">
        <v>79</v>
      </c>
      <c r="H51" s="37"/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>
        <f>IF(D40=C38,C42,IF(D40=C42,C38,0))</f>
        <v>0</v>
      </c>
      <c r="E52" s="34"/>
      <c r="F52" s="20">
        <v>-72</v>
      </c>
      <c r="G52" s="26">
        <f>IF(C42=B41,B43,IF(C42=B43,B41,0))</f>
        <v>0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/>
      <c r="F53" s="19"/>
      <c r="G53" s="19"/>
      <c r="H53" s="23">
        <v>81</v>
      </c>
      <c r="I53" s="41"/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>
        <f>IF(D48=C46,C50,IF(D48=C50,C46,0))</f>
        <v>0</v>
      </c>
      <c r="E54" s="30" t="s">
        <v>42</v>
      </c>
      <c r="F54" s="20">
        <v>-73</v>
      </c>
      <c r="G54" s="21">
        <f>IF(C46=B45,B47,IF(C46=B47,B45,0))</f>
        <v>0</v>
      </c>
      <c r="H54" s="27"/>
      <c r="I54" s="42"/>
      <c r="J54" s="40" t="s">
        <v>43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>
        <f>IF(E53=D52,D54,IF(E53=D54,D52,0))</f>
        <v>0</v>
      </c>
      <c r="F55" s="19"/>
      <c r="G55" s="23">
        <v>80</v>
      </c>
      <c r="H55" s="38"/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44</v>
      </c>
      <c r="F56" s="20">
        <v>-74</v>
      </c>
      <c r="G56" s="26">
        <f>IF(C50=B49,B51,IF(C50=B51,B49,0))</f>
        <v>0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/>
      <c r="D57" s="19"/>
      <c r="E57" s="19"/>
      <c r="F57" s="19"/>
      <c r="G57" s="19"/>
      <c r="H57" s="20">
        <v>-81</v>
      </c>
      <c r="I57" s="21">
        <f>IF(I53=H51,H55,IF(I53=H55,H51,0))</f>
        <v>0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>
        <f>IF(C9=B8,B10,IF(C9=B10,B8,0))</f>
        <v>0</v>
      </c>
      <c r="C58" s="27"/>
      <c r="D58" s="19"/>
      <c r="E58" s="19"/>
      <c r="F58" s="19"/>
      <c r="G58" s="20">
        <v>-79</v>
      </c>
      <c r="H58" s="21" t="str">
        <f>IF(H51=G50,G52,IF(H51=G52,G50,0))</f>
        <v>Алпацкий Валентин</v>
      </c>
      <c r="I58" s="34"/>
      <c r="J58" s="40" t="s">
        <v>45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/>
      <c r="E59" s="19"/>
      <c r="F59" s="19"/>
      <c r="G59" s="19"/>
      <c r="H59" s="23">
        <v>82</v>
      </c>
      <c r="I59" s="39"/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_</v>
      </c>
      <c r="C60" s="27"/>
      <c r="D60" s="27"/>
      <c r="E60" s="19"/>
      <c r="F60" s="19"/>
      <c r="G60" s="20">
        <v>-80</v>
      </c>
      <c r="H60" s="26">
        <f>IF(H55=G54,G56,IF(H55=G56,G54,0))</f>
        <v>0</v>
      </c>
      <c r="I60" s="34"/>
      <c r="J60" s="40" t="s">
        <v>46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 t="str">
        <f>IF(I59=H58,H60,IF(I59=H60,H58,0))</f>
        <v>Алпацкий Валентин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47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/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48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_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>
        <f>IF(C65=B64,B66,IF(C65=B66,B64,0))</f>
        <v>0</v>
      </c>
      <c r="H67" s="27"/>
      <c r="I67" s="42"/>
      <c r="J67" s="40" t="s">
        <v>49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 t="str">
        <f>IF(C29=B28,B30,IF(C29=B30,B28,0))</f>
        <v>_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>
        <f>IF(C69=B68,B70,IF(C69=B70,B68,0))</f>
        <v>0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50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51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52</v>
      </c>
      <c r="F73" s="19"/>
      <c r="G73" s="20">
        <v>-92</v>
      </c>
      <c r="H73" s="26">
        <f>IF(H68=G67,G69,IF(H68=G69,G67,0))</f>
        <v>0</v>
      </c>
      <c r="I73" s="34"/>
      <c r="J73" s="40" t="s">
        <v>53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 t="str">
        <f>IF(I72=H71,H73,IF(I72=H73,H71,0))</f>
        <v>_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54</v>
      </c>
      <c r="F75" s="19"/>
      <c r="G75" s="32"/>
      <c r="H75" s="19"/>
      <c r="I75" s="34"/>
      <c r="J75" s="40" t="s">
        <v>55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61" sqref="A16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56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41847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57</v>
      </c>
      <c r="B7" s="13">
        <v>1</v>
      </c>
      <c r="C7" s="14" t="str">
        <f>Лл1с!G36</f>
        <v>Яровиков Даниил</v>
      </c>
      <c r="D7" s="11"/>
      <c r="E7" s="11"/>
      <c r="F7" s="11"/>
      <c r="G7" s="11"/>
      <c r="H7" s="11"/>
      <c r="I7" s="11"/>
    </row>
    <row r="8" spans="1:9" ht="18">
      <c r="A8" s="12" t="s">
        <v>58</v>
      </c>
      <c r="B8" s="13">
        <v>2</v>
      </c>
      <c r="C8" s="14" t="str">
        <f>Лл1с!G56</f>
        <v>Галеев Ранис</v>
      </c>
      <c r="D8" s="11"/>
      <c r="E8" s="11"/>
      <c r="F8" s="11"/>
      <c r="G8" s="11"/>
      <c r="H8" s="11"/>
      <c r="I8" s="11"/>
    </row>
    <row r="9" spans="1:9" ht="18">
      <c r="A9" s="12" t="s">
        <v>59</v>
      </c>
      <c r="B9" s="13">
        <v>3</v>
      </c>
      <c r="C9" s="14" t="str">
        <f>Лл2с!I22</f>
        <v>Иванов Владислав</v>
      </c>
      <c r="D9" s="11"/>
      <c r="E9" s="11"/>
      <c r="F9" s="11"/>
      <c r="G9" s="11"/>
      <c r="H9" s="11"/>
      <c r="I9" s="11"/>
    </row>
    <row r="10" spans="1:9" ht="18">
      <c r="A10" s="15" t="s">
        <v>60</v>
      </c>
      <c r="B10" s="13">
        <v>4</v>
      </c>
      <c r="C10" s="14" t="str">
        <f>Лл2с!I32</f>
        <v>Туйгильдин Айнур</v>
      </c>
      <c r="D10" s="11"/>
      <c r="E10" s="11"/>
      <c r="F10" s="11"/>
      <c r="G10" s="11"/>
      <c r="H10" s="11"/>
      <c r="I10" s="11"/>
    </row>
    <row r="11" spans="1:9" ht="18">
      <c r="A11" s="12" t="s">
        <v>61</v>
      </c>
      <c r="B11" s="13">
        <v>5</v>
      </c>
      <c r="C11" s="14" t="str">
        <f>Лл1с!G63</f>
        <v>Бикметов Раиль</v>
      </c>
      <c r="D11" s="11"/>
      <c r="E11" s="11"/>
      <c r="F11" s="11"/>
      <c r="G11" s="11"/>
      <c r="H11" s="11"/>
      <c r="I11" s="11"/>
    </row>
    <row r="12" spans="1:9" ht="18">
      <c r="A12" s="12" t="s">
        <v>62</v>
      </c>
      <c r="B12" s="13">
        <v>6</v>
      </c>
      <c r="C12" s="14" t="str">
        <f>Лл1с!G65</f>
        <v>Ахтемзянов Анвар</v>
      </c>
      <c r="D12" s="11"/>
      <c r="E12" s="11"/>
      <c r="F12" s="11"/>
      <c r="G12" s="11"/>
      <c r="H12" s="11"/>
      <c r="I12" s="11"/>
    </row>
    <row r="13" spans="1:9" ht="18">
      <c r="A13" s="12" t="s">
        <v>63</v>
      </c>
      <c r="B13" s="13">
        <v>7</v>
      </c>
      <c r="C13" s="14" t="str">
        <f>Лл1с!G68</f>
        <v>Пехенько Кирилл</v>
      </c>
      <c r="D13" s="11"/>
      <c r="E13" s="11"/>
      <c r="F13" s="11"/>
      <c r="G13" s="11"/>
      <c r="H13" s="11"/>
      <c r="I13" s="11"/>
    </row>
    <row r="14" spans="1:9" ht="18">
      <c r="A14" s="12" t="s">
        <v>64</v>
      </c>
      <c r="B14" s="13">
        <v>8</v>
      </c>
      <c r="C14" s="14" t="str">
        <f>Лл1с!G70</f>
        <v>Ахтемзянов Рафаэль</v>
      </c>
      <c r="D14" s="11"/>
      <c r="E14" s="11"/>
      <c r="F14" s="11"/>
      <c r="G14" s="11"/>
      <c r="H14" s="11"/>
      <c r="I14" s="11"/>
    </row>
    <row r="15" spans="1:9" ht="18">
      <c r="A15" s="12" t="s">
        <v>65</v>
      </c>
      <c r="B15" s="13">
        <v>9</v>
      </c>
      <c r="C15" s="14" t="str">
        <f>Лл1с!D72</f>
        <v>Шакирова Арина</v>
      </c>
      <c r="D15" s="11"/>
      <c r="E15" s="11"/>
      <c r="F15" s="11"/>
      <c r="G15" s="11"/>
      <c r="H15" s="11"/>
      <c r="I15" s="11"/>
    </row>
    <row r="16" spans="1:9" ht="18">
      <c r="A16" s="12" t="s">
        <v>66</v>
      </c>
      <c r="B16" s="13">
        <v>10</v>
      </c>
      <c r="C16" s="14" t="str">
        <f>Лл1с!D75</f>
        <v>Таначев Николай</v>
      </c>
      <c r="D16" s="11"/>
      <c r="E16" s="11"/>
      <c r="F16" s="11"/>
      <c r="G16" s="11"/>
      <c r="H16" s="11"/>
      <c r="I16" s="11"/>
    </row>
    <row r="17" spans="1:9" ht="18">
      <c r="A17" s="12" t="s">
        <v>67</v>
      </c>
      <c r="B17" s="13">
        <v>11</v>
      </c>
      <c r="C17" s="14" t="str">
        <f>Лл1с!G73</f>
        <v>Раянов Айрат</v>
      </c>
      <c r="D17" s="11"/>
      <c r="E17" s="11"/>
      <c r="F17" s="11"/>
      <c r="G17" s="11"/>
      <c r="H17" s="11"/>
      <c r="I17" s="11"/>
    </row>
    <row r="18" spans="1:9" ht="18">
      <c r="A18" s="12" t="s">
        <v>68</v>
      </c>
      <c r="B18" s="13">
        <v>12</v>
      </c>
      <c r="C18" s="14" t="str">
        <f>Лл1с!G75</f>
        <v>Григорьев Дмитрий</v>
      </c>
      <c r="D18" s="11"/>
      <c r="E18" s="11"/>
      <c r="F18" s="11"/>
      <c r="G18" s="11"/>
      <c r="H18" s="11"/>
      <c r="I18" s="11"/>
    </row>
    <row r="19" spans="1:9" ht="18">
      <c r="A19" s="12" t="s">
        <v>69</v>
      </c>
      <c r="B19" s="13">
        <v>13</v>
      </c>
      <c r="C19" s="14" t="str">
        <f>Лл2с!I40</f>
        <v>Адельгужин Салават</v>
      </c>
      <c r="D19" s="11"/>
      <c r="E19" s="11"/>
      <c r="F19" s="11"/>
      <c r="G19" s="11"/>
      <c r="H19" s="11"/>
      <c r="I19" s="11"/>
    </row>
    <row r="20" spans="1:9" ht="18">
      <c r="A20" s="12" t="s">
        <v>70</v>
      </c>
      <c r="B20" s="13">
        <v>14</v>
      </c>
      <c r="C20" s="14" t="str">
        <f>Лл2с!I44</f>
        <v>Аминев Марат</v>
      </c>
      <c r="D20" s="11"/>
      <c r="E20" s="11"/>
      <c r="F20" s="11"/>
      <c r="G20" s="11"/>
      <c r="H20" s="11"/>
      <c r="I20" s="11"/>
    </row>
    <row r="21" spans="1:9" ht="18">
      <c r="A21" s="12" t="s">
        <v>71</v>
      </c>
      <c r="B21" s="13">
        <v>15</v>
      </c>
      <c r="C21" s="14" t="str">
        <f>Лл2с!I46</f>
        <v>Аксенов Артем</v>
      </c>
      <c r="D21" s="11"/>
      <c r="E21" s="11"/>
      <c r="F21" s="11"/>
      <c r="G21" s="11"/>
      <c r="H21" s="11"/>
      <c r="I21" s="11"/>
    </row>
    <row r="22" spans="1:9" ht="18">
      <c r="A22" s="12" t="s">
        <v>72</v>
      </c>
      <c r="B22" s="13">
        <v>16</v>
      </c>
      <c r="C22" s="14" t="str">
        <f>Лл2с!I48</f>
        <v>Фатхуллин Мирхайдар</v>
      </c>
      <c r="D22" s="11"/>
      <c r="E22" s="11"/>
      <c r="F22" s="11"/>
      <c r="G22" s="11"/>
      <c r="H22" s="11"/>
      <c r="I22" s="11"/>
    </row>
    <row r="23" spans="1:9" ht="18">
      <c r="A23" s="12" t="s">
        <v>8</v>
      </c>
      <c r="B23" s="13">
        <v>17</v>
      </c>
      <c r="C23" s="14" t="str">
        <f>Лл2с!E44</f>
        <v>Петухова Надежда</v>
      </c>
      <c r="D23" s="11"/>
      <c r="E23" s="11"/>
      <c r="F23" s="11"/>
      <c r="G23" s="11"/>
      <c r="H23" s="11"/>
      <c r="I23" s="11"/>
    </row>
    <row r="24" spans="1:9" ht="18">
      <c r="A24" s="12" t="s">
        <v>12</v>
      </c>
      <c r="B24" s="13">
        <v>18</v>
      </c>
      <c r="C24" s="14" t="str">
        <f>Лл2с!E50</f>
        <v>Мохова Ирина</v>
      </c>
      <c r="D24" s="11"/>
      <c r="E24" s="11"/>
      <c r="F24" s="11"/>
      <c r="G24" s="11"/>
      <c r="H24" s="11"/>
      <c r="I24" s="11"/>
    </row>
    <row r="25" spans="1:9" ht="18">
      <c r="A25" s="12" t="s">
        <v>13</v>
      </c>
      <c r="B25" s="13">
        <v>19</v>
      </c>
      <c r="C25" s="14" t="str">
        <f>Лл2с!E53</f>
        <v>Ахтамьянова Зиля</v>
      </c>
      <c r="D25" s="11"/>
      <c r="E25" s="11"/>
      <c r="F25" s="11"/>
      <c r="G25" s="11"/>
      <c r="H25" s="11"/>
      <c r="I25" s="11"/>
    </row>
    <row r="26" spans="1:9" ht="18">
      <c r="A26" s="12" t="s">
        <v>14</v>
      </c>
      <c r="B26" s="13">
        <v>20</v>
      </c>
      <c r="C26" s="14" t="str">
        <f>Лл2с!E55</f>
        <v>Абдулганеева Анастасия</v>
      </c>
      <c r="D26" s="11"/>
      <c r="E26" s="11"/>
      <c r="F26" s="11"/>
      <c r="G26" s="11"/>
      <c r="H26" s="11"/>
      <c r="I26" s="11"/>
    </row>
    <row r="27" spans="1:9" ht="18">
      <c r="A27" s="12" t="s">
        <v>19</v>
      </c>
      <c r="B27" s="13">
        <v>21</v>
      </c>
      <c r="C27" s="14" t="str">
        <f>Лл2с!I53</f>
        <v>Якупов Вадим</v>
      </c>
      <c r="D27" s="11"/>
      <c r="E27" s="11"/>
      <c r="F27" s="11"/>
      <c r="G27" s="11"/>
      <c r="H27" s="11"/>
      <c r="I27" s="11"/>
    </row>
    <row r="28" spans="1:9" ht="18">
      <c r="A28" s="12" t="s">
        <v>20</v>
      </c>
      <c r="B28" s="13">
        <v>22</v>
      </c>
      <c r="C28" s="14" t="str">
        <f>Лл2с!I57</f>
        <v>Хамидуллин Вадим</v>
      </c>
      <c r="D28" s="11"/>
      <c r="E28" s="11"/>
      <c r="F28" s="11"/>
      <c r="G28" s="11"/>
      <c r="H28" s="11"/>
      <c r="I28" s="11"/>
    </row>
    <row r="29" spans="1:9" ht="18">
      <c r="A29" s="12" t="s">
        <v>23</v>
      </c>
      <c r="B29" s="13">
        <v>23</v>
      </c>
      <c r="C29" s="14">
        <f>Лл2с!I59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23</v>
      </c>
      <c r="B30" s="13">
        <v>24</v>
      </c>
      <c r="C30" s="14">
        <f>Лл2с!I61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23</v>
      </c>
      <c r="B31" s="13">
        <v>25</v>
      </c>
      <c r="C31" s="14">
        <f>Лл2с!E63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23</v>
      </c>
      <c r="B32" s="13">
        <v>26</v>
      </c>
      <c r="C32" s="14">
        <f>Лл2с!E69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23</v>
      </c>
      <c r="B33" s="13">
        <v>27</v>
      </c>
      <c r="C33" s="14">
        <f>Лл2с!E72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23</v>
      </c>
      <c r="B34" s="13">
        <v>28</v>
      </c>
      <c r="C34" s="14">
        <f>Лл2с!E74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23</v>
      </c>
      <c r="B35" s="13">
        <v>29</v>
      </c>
      <c r="C35" s="14">
        <f>Лл2с!I66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23</v>
      </c>
      <c r="B36" s="13">
        <v>30</v>
      </c>
      <c r="C36" s="14">
        <f>Лл2с!I70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23</v>
      </c>
      <c r="B37" s="13">
        <v>31</v>
      </c>
      <c r="C37" s="14">
        <f>Лл2с!I72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23</v>
      </c>
      <c r="B38" s="13">
        <v>32</v>
      </c>
      <c r="C38" s="14">
        <f>Лл2с!I74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61" sqref="A161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СпЛл!A1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СпЛл!A2</f>
        <v>29-тур FNTB.ru. Любительская лига</v>
      </c>
      <c r="B2" s="16"/>
      <c r="C2" s="16"/>
      <c r="D2" s="16"/>
      <c r="E2" s="16"/>
      <c r="F2" s="16"/>
      <c r="G2" s="16"/>
    </row>
    <row r="3" spans="1:7" ht="15.75">
      <c r="A3" s="18">
        <f>СпЛл!A3</f>
        <v>41847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СпЛл!A7</f>
        <v>Яровиков Даниил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57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СпЛл!A38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57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СпЛл!A23</f>
        <v>Абдулганеева Анастасия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8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СпЛл!A22</f>
        <v>Аминев Марат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57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СпЛл!A15</f>
        <v>Бикметов Раиль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65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СпЛл!A30</f>
        <v>_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65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СпЛл!A31</f>
        <v>_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64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СпЛл!A14</f>
        <v>Таначев Николай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57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СпЛл!A11</f>
        <v>Ахтемзянов Анвар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61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СпЛл!A34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61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СпЛл!A27</f>
        <v>Якупов Вадим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68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СпЛл!A18</f>
        <v>Адельгужин Салават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61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СпЛл!A19</f>
        <v>Григорьев Дмитрий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69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СпЛл!A26</f>
        <v>Ахтамьянова Зиля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60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СпЛл!A35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60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СпЛл!A10</f>
        <v>Шакирова Арина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57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СпЛл!A9</f>
        <v>Галеев Ранис</v>
      </c>
      <c r="C37" s="19"/>
      <c r="D37" s="19"/>
      <c r="E37" s="19"/>
      <c r="F37" s="27"/>
      <c r="G37" s="30" t="s">
        <v>24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59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СпЛл!A36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59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СпЛл!A25</f>
        <v>Фатхуллин Мирхайдар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13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СпЛл!A20</f>
        <v>Петухова Надежда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59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СпЛл!A17</f>
        <v>Ахтемзянов Рафаэль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67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СпЛл!A28</f>
        <v>Хамидуллин Вадим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62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СпЛл!A33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62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СпЛл!A12</f>
        <v>Пехенько Кирилл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59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СпЛл!A13</f>
        <v>Раянов Айрат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63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СпЛл!A32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66</v>
      </c>
      <c r="E56" s="27"/>
      <c r="F56" s="31">
        <v>-31</v>
      </c>
      <c r="G56" s="21" t="str">
        <f>IF(G36=F20,F52,IF(G36=F52,F20,0))</f>
        <v>Галеев Ранис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СпЛл!A29</f>
        <v>_</v>
      </c>
      <c r="C57" s="27"/>
      <c r="D57" s="27"/>
      <c r="E57" s="27"/>
      <c r="F57" s="19"/>
      <c r="G57" s="30" t="s">
        <v>25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66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СпЛл!A16</f>
        <v>Туйгильдин Айнур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58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СпЛл!A21</f>
        <v>Аксенов Артем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12</v>
      </c>
      <c r="D62" s="27"/>
      <c r="E62" s="20">
        <v>-58</v>
      </c>
      <c r="F62" s="21" t="str">
        <f>IF(Лл2с!H14=Лл2с!G10,Лл2с!G18,IF(Лл2с!H14=Лл2с!G18,Лл2с!G10,0))</f>
        <v>Бикметов Раиль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СпЛл!A24</f>
        <v>Мохова Ирина</v>
      </c>
      <c r="C63" s="27"/>
      <c r="D63" s="27"/>
      <c r="E63" s="19"/>
      <c r="F63" s="23">
        <v>61</v>
      </c>
      <c r="G63" s="24" t="s">
        <v>65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58</v>
      </c>
      <c r="E64" s="20">
        <v>-59</v>
      </c>
      <c r="F64" s="26" t="str">
        <f>IF(Лл2с!H30=Лл2с!G26,Лл2с!G34,IF(Лл2с!H30=Лл2с!G34,Лл2с!G26,0))</f>
        <v>Ахтемзянов Анвар</v>
      </c>
      <c r="G64" s="30" t="s">
        <v>26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СпЛл!A37</f>
        <v>_</v>
      </c>
      <c r="C65" s="27"/>
      <c r="D65" s="19"/>
      <c r="E65" s="19"/>
      <c r="F65" s="20">
        <v>-61</v>
      </c>
      <c r="G65" s="21" t="str">
        <f>IF(G63=F62,F64,IF(G63=F64,F62,0))</f>
        <v>Ахтемзянов Анвар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58</v>
      </c>
      <c r="D66" s="19"/>
      <c r="E66" s="19"/>
      <c r="F66" s="19"/>
      <c r="G66" s="30" t="s">
        <v>27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СпЛл!A8</f>
        <v>Иванов Владислав</v>
      </c>
      <c r="C67" s="19"/>
      <c r="D67" s="19"/>
      <c r="E67" s="20">
        <v>-56</v>
      </c>
      <c r="F67" s="21" t="str">
        <f>IF(Лл2с!G10=Лл2с!F6,Лл2с!F14,IF(Лл2с!G10=Лл2с!F14,Лл2с!F6,0))</f>
        <v>Ахтемзянов Рафаэль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62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IF(Лл2с!F6=Лл2с!E4,Лл2с!E8,IF(Лл2с!F6=Лл2с!E8,Лл2с!E4,0))</f>
        <v>Раянов Айрат</v>
      </c>
      <c r="C69" s="19"/>
      <c r="D69" s="19"/>
      <c r="E69" s="20">
        <v>-57</v>
      </c>
      <c r="F69" s="26" t="str">
        <f>IF(Лл2с!G26=Лл2с!F22,Лл2с!F30,IF(Лл2с!G26=Лл2с!F30,Лл2с!F22,0))</f>
        <v>Пехенько Кирилл</v>
      </c>
      <c r="G69" s="30" t="s">
        <v>28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60</v>
      </c>
      <c r="D70" s="19"/>
      <c r="E70" s="19"/>
      <c r="F70" s="20">
        <v>-62</v>
      </c>
      <c r="G70" s="21" t="str">
        <f>IF(G68=F67,F69,IF(G68=F69,F67,0))</f>
        <v>Ахтемзянов Рафаэль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IF(Лл2с!F14=Лл2с!E12,Лл2с!E16,IF(Лл2с!F14=Лл2с!E16,Лл2с!E12,0))</f>
        <v>Шакирова Арина</v>
      </c>
      <c r="C71" s="27"/>
      <c r="D71" s="32"/>
      <c r="E71" s="19"/>
      <c r="F71" s="19"/>
      <c r="G71" s="30" t="s">
        <v>29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60</v>
      </c>
      <c r="E72" s="20">
        <v>-63</v>
      </c>
      <c r="F72" s="21" t="str">
        <f>IF(C70=B69,B71,IF(C70=B71,B69,0))</f>
        <v>Раянов Айрат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IF(Лл2с!F22=Лл2с!E20,Лл2с!E24,IF(Лл2с!F22=Лл2с!E24,Лл2с!E20,0))</f>
        <v>Григорьев Дмитрий</v>
      </c>
      <c r="C73" s="27"/>
      <c r="D73" s="33" t="s">
        <v>30</v>
      </c>
      <c r="E73" s="19"/>
      <c r="F73" s="23">
        <v>66</v>
      </c>
      <c r="G73" s="24" t="s">
        <v>63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64</v>
      </c>
      <c r="D74" s="34"/>
      <c r="E74" s="20">
        <v>-64</v>
      </c>
      <c r="F74" s="26" t="str">
        <f>IF(C74=B73,B75,IF(C74=B75,B73,0))</f>
        <v>Григорьев Дмитрий</v>
      </c>
      <c r="G74" s="30" t="s">
        <v>31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IF(Лл2с!F30=Лл2с!E28,Лл2с!E32,IF(Лл2с!F30=Лл2с!E32,Лл2с!E28,0))</f>
        <v>Таначев Николай</v>
      </c>
      <c r="C75" s="20">
        <v>-65</v>
      </c>
      <c r="D75" s="21" t="str">
        <f>IF(D72=C70,C74,IF(D72=C74,C70,0))</f>
        <v>Таначев Николай</v>
      </c>
      <c r="E75" s="19"/>
      <c r="F75" s="20">
        <v>-66</v>
      </c>
      <c r="G75" s="21" t="str">
        <f>IF(G73=F72,F74,IF(G73=F74,F72,0))</f>
        <v>Григорьев Дмитрий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32</v>
      </c>
      <c r="E76" s="19"/>
      <c r="F76" s="19"/>
      <c r="G76" s="30" t="s">
        <v>33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61" sqref="A161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СпЛл!A1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СпЛл!A2</f>
        <v>29-тур FNTB.ru. Любительская лига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СпЛл!A3</f>
        <v>41847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IF(Лл1с!C6=Лл1с!B5,Лл1с!B7,IF(Лл1с!C6=Лл1с!B7,Лл1с!B5,0))</f>
        <v>_</v>
      </c>
      <c r="C4" s="19"/>
      <c r="D4" s="20">
        <v>-25</v>
      </c>
      <c r="E4" s="21" t="str">
        <f>IF(Лл1с!E12=Лл1с!D8,Лл1с!D16,IF(Лл1с!E12=Лл1с!D16,Лл1с!D8,0))</f>
        <v>Бикметов Раиль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72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IF(Лл1с!C10=Лл1с!B9,Лл1с!B11,IF(Лл1с!C10=Лл1с!B11,Лл1с!B9,0))</f>
        <v>Аминев Марат</v>
      </c>
      <c r="C6" s="23">
        <v>40</v>
      </c>
      <c r="D6" s="37" t="s">
        <v>72</v>
      </c>
      <c r="E6" s="23">
        <v>52</v>
      </c>
      <c r="F6" s="37" t="s">
        <v>65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IF(Лл1с!D64=Лл1с!C62,Лл1с!C66,IF(Лл1с!D64=Лл1с!C66,Лл1с!C62,0))</f>
        <v>Мохова Ирина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IF(Лл1с!C14=Лл1с!B13,Лл1с!B15,IF(Лл1с!C14=Лл1с!B15,Лл1с!B13,0))</f>
        <v>_</v>
      </c>
      <c r="C8" s="19"/>
      <c r="D8" s="23">
        <v>48</v>
      </c>
      <c r="E8" s="38" t="s">
        <v>63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/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IF(Лл1с!C18=Лл1с!B17,Лл1с!B19,IF(Лл1с!C18=Лл1с!B19,Лл1с!B17,0))</f>
        <v>_</v>
      </c>
      <c r="C10" s="23">
        <v>41</v>
      </c>
      <c r="D10" s="38" t="s">
        <v>63</v>
      </c>
      <c r="E10" s="32"/>
      <c r="F10" s="23">
        <v>56</v>
      </c>
      <c r="G10" s="37" t="s">
        <v>65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IF(Лл1с!D56=Лл1с!C54,Лл1с!C58,IF(Лл1с!D56=Лл1с!C58,Лл1с!C54,0))</f>
        <v>Раянов Айрат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IF(Лл1с!C22=Лл1с!B21,Лл1с!B23,IF(Лл1с!C22=Лл1с!B23,Лл1с!B21,0))</f>
        <v>_</v>
      </c>
      <c r="C12" s="19"/>
      <c r="D12" s="20">
        <v>-26</v>
      </c>
      <c r="E12" s="21" t="str">
        <f>IF(Лл1с!E28=Лл1с!D24,Лл1с!D32,IF(Лл1с!E28=Лл1с!D32,Лл1с!D24,0))</f>
        <v>Шакирова Арина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19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IF(Лл1с!C26=Лл1с!B25,Лл1с!B27,IF(Лл1с!C26=Лл1с!B27,Лл1с!B25,0))</f>
        <v>Якупов Вадим</v>
      </c>
      <c r="C14" s="23">
        <v>42</v>
      </c>
      <c r="D14" s="37" t="s">
        <v>67</v>
      </c>
      <c r="E14" s="23">
        <v>53</v>
      </c>
      <c r="F14" s="38" t="s">
        <v>67</v>
      </c>
      <c r="G14" s="23">
        <v>58</v>
      </c>
      <c r="H14" s="37" t="s">
        <v>58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IF(Лл1с!D48=Лл1с!C46,Лл1с!C50,IF(Лл1с!D48=Лл1с!C50,Лл1с!C46,0))</f>
        <v>Ахтемзянов Рафаэль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IF(Лл1с!C30=Лл1с!B29,Лл1с!B31,IF(Лл1с!C30=Лл1с!B31,Лл1с!B29,0))</f>
        <v>Ахтамьянова Зиля</v>
      </c>
      <c r="C16" s="19"/>
      <c r="D16" s="23">
        <v>49</v>
      </c>
      <c r="E16" s="38" t="s">
        <v>67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14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IF(Лл1с!C34=Лл1с!B33,Лл1с!B35,IF(Лл1с!C34=Лл1с!B35,Лл1с!B33,0))</f>
        <v>_</v>
      </c>
      <c r="C18" s="23">
        <v>43</v>
      </c>
      <c r="D18" s="38" t="s">
        <v>13</v>
      </c>
      <c r="E18" s="32"/>
      <c r="F18" s="20">
        <v>-30</v>
      </c>
      <c r="G18" s="26" t="str">
        <f>IF(Лл1с!F52=Лл1с!E44,Лл1с!E60,IF(Лл1с!F52=Лл1с!E60,Лл1с!E44,0))</f>
        <v>Иванов Владислав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IF(Лл1с!D40=Лл1с!C38,Лл1с!C42,IF(Лл1с!D40=Лл1с!C42,Лл1с!C38,0))</f>
        <v>Фатхуллин Мирхайдар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IF(Лл1с!C38=Лл1с!B37,Лл1с!B39,IF(Лл1с!C38=Лл1с!B39,Лл1с!B37,0))</f>
        <v>_</v>
      </c>
      <c r="C20" s="19"/>
      <c r="D20" s="20">
        <v>-27</v>
      </c>
      <c r="E20" s="21" t="str">
        <f>IF(Лл1с!E44=Лл1с!D40,Лл1с!D48,IF(Лл1с!E44=Лл1с!D48,Лл1с!D40,0))</f>
        <v>Пехенько Кирилл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70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IF(Лл1с!C42=Лл1с!B41,Лл1с!B43,IF(Лл1с!C42=Лл1с!B43,Лл1с!B41,0))</f>
        <v>Петухова Надежда</v>
      </c>
      <c r="C22" s="23">
        <v>44</v>
      </c>
      <c r="D22" s="37" t="s">
        <v>69</v>
      </c>
      <c r="E22" s="23">
        <v>54</v>
      </c>
      <c r="F22" s="37" t="s">
        <v>62</v>
      </c>
      <c r="G22" s="32"/>
      <c r="H22" s="23">
        <v>60</v>
      </c>
      <c r="I22" s="39" t="s">
        <v>58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IF(Лл1с!D32=Лл1с!C30,Лл1с!C34,IF(Лл1с!D32=Лл1с!C34,Лл1с!C30,0))</f>
        <v>Григорьев Дмитрий</v>
      </c>
      <c r="D23" s="27"/>
      <c r="E23" s="27"/>
      <c r="F23" s="27"/>
      <c r="G23" s="32"/>
      <c r="H23" s="27"/>
      <c r="I23" s="34"/>
      <c r="J23" s="40" t="s">
        <v>34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IF(Лл1с!C46=Лл1с!B45,Лл1с!B47,IF(Лл1с!C46=Лл1с!B47,Лл1с!B45,0))</f>
        <v>Хамидуллин Вадим</v>
      </c>
      <c r="C24" s="19"/>
      <c r="D24" s="23">
        <v>50</v>
      </c>
      <c r="E24" s="38" t="s">
        <v>69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20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IF(Лл1с!C50=Лл1с!B49,Лл1с!B51,IF(Лл1с!C50=Лл1с!B51,Лл1с!B49,0))</f>
        <v>_</v>
      </c>
      <c r="C26" s="23">
        <v>45</v>
      </c>
      <c r="D26" s="38" t="s">
        <v>68</v>
      </c>
      <c r="E26" s="32"/>
      <c r="F26" s="23">
        <v>57</v>
      </c>
      <c r="G26" s="37" t="s">
        <v>66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IF(Лл1с!D24=Лл1с!C22,Лл1с!C26,IF(Лл1с!D24=Лл1с!C26,Лл1с!C22,0))</f>
        <v>Адельгужин Салават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IF(Лл1с!C54=Лл1с!B53,Лл1с!B55,IF(Лл1с!C54=Лл1с!B55,Лл1с!B53,0))</f>
        <v>_</v>
      </c>
      <c r="C28" s="19"/>
      <c r="D28" s="20">
        <v>-28</v>
      </c>
      <c r="E28" s="21" t="str">
        <f>IF(Лл1с!E60=Лл1с!D56,Лл1с!D64,IF(Лл1с!E60=Лл1с!D64,Лл1с!D56,0))</f>
        <v>Туйгильдин Айнур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/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IF(Лл1с!C58=Лл1с!B57,Лл1с!B59,IF(Лл1с!C58=Лл1с!B59,Лл1с!B57,0))</f>
        <v>_</v>
      </c>
      <c r="C30" s="23">
        <v>46</v>
      </c>
      <c r="D30" s="37" t="s">
        <v>64</v>
      </c>
      <c r="E30" s="23">
        <v>55</v>
      </c>
      <c r="F30" s="38" t="s">
        <v>66</v>
      </c>
      <c r="G30" s="23">
        <v>59</v>
      </c>
      <c r="H30" s="38" t="s">
        <v>66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IF(Лл1с!D16=Лл1с!C14,Лл1с!C18,IF(Лл1с!D16=Лл1с!C18,Лл1с!C14,0))</f>
        <v>Таначев Николай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IF(Лл1с!C62=Лл1с!B61,Лл1с!B63,IF(Лл1с!C62=Лл1с!B63,Лл1с!B61,0))</f>
        <v>Аксенов Артем</v>
      </c>
      <c r="C32" s="19"/>
      <c r="D32" s="23">
        <v>51</v>
      </c>
      <c r="E32" s="38" t="s">
        <v>64</v>
      </c>
      <c r="F32" s="19"/>
      <c r="G32" s="27"/>
      <c r="H32" s="20">
        <v>-60</v>
      </c>
      <c r="I32" s="21" t="str">
        <f>IF(I22=H14,H30,IF(I22=H30,H14,0))</f>
        <v>Туйгильдин Айнур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71</v>
      </c>
      <c r="D33" s="27"/>
      <c r="E33" s="32"/>
      <c r="F33" s="19"/>
      <c r="G33" s="27"/>
      <c r="H33" s="19"/>
      <c r="I33" s="34"/>
      <c r="J33" s="40" t="s">
        <v>35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IF(Лл1с!C66=Лл1с!B65,Лл1с!B67,IF(Лл1с!C66=Лл1с!B67,Лл1с!B65,0))</f>
        <v>_</v>
      </c>
      <c r="C34" s="23">
        <v>47</v>
      </c>
      <c r="D34" s="38" t="s">
        <v>71</v>
      </c>
      <c r="E34" s="32"/>
      <c r="F34" s="20">
        <v>-29</v>
      </c>
      <c r="G34" s="26" t="str">
        <f>IF(Лл1с!F20=Лл1с!E12,Лл1с!E28,IF(Лл1с!F20=Лл1с!E28,Лл1с!E12,0))</f>
        <v>Ахтемзянов Анвар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IF(Лл1с!D8=Лл1с!C6,Лл1с!C10,IF(Лл1с!D8=Лл1с!C10,Лл1с!C6,0))</f>
        <v>Абдулганеева Анастасия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Мохова Ирина</v>
      </c>
      <c r="C37" s="19"/>
      <c r="D37" s="19"/>
      <c r="E37" s="19"/>
      <c r="F37" s="20">
        <v>-48</v>
      </c>
      <c r="G37" s="21" t="str">
        <f>IF(E8=D6,D10,IF(E8=D10,D6,0))</f>
        <v>Аминев Марат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12</v>
      </c>
      <c r="D38" s="19"/>
      <c r="E38" s="19"/>
      <c r="F38" s="19"/>
      <c r="G38" s="23">
        <v>67</v>
      </c>
      <c r="H38" s="37" t="s">
        <v>72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>
        <f>IF(D10=C9,C11,IF(D10=C11,C9,0))</f>
        <v>0</v>
      </c>
      <c r="C39" s="27"/>
      <c r="D39" s="19"/>
      <c r="E39" s="19"/>
      <c r="F39" s="20">
        <v>-49</v>
      </c>
      <c r="G39" s="26" t="str">
        <f>IF(E16=D14,D18,IF(E16=D18,D14,0))</f>
        <v>Фатхуллин Мирхайдар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12</v>
      </c>
      <c r="E40" s="19"/>
      <c r="F40" s="19"/>
      <c r="G40" s="19"/>
      <c r="H40" s="23">
        <v>69</v>
      </c>
      <c r="I40" s="41" t="s">
        <v>68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Якупов Вадим</v>
      </c>
      <c r="C41" s="27"/>
      <c r="D41" s="27"/>
      <c r="E41" s="19"/>
      <c r="F41" s="20">
        <v>-50</v>
      </c>
      <c r="G41" s="21" t="str">
        <f>IF(E24=D22,D26,IF(E24=D26,D22,0))</f>
        <v>Адельгужин Салават</v>
      </c>
      <c r="H41" s="27"/>
      <c r="I41" s="42"/>
      <c r="J41" s="40" t="s">
        <v>36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14</v>
      </c>
      <c r="D42" s="27"/>
      <c r="E42" s="19"/>
      <c r="F42" s="19"/>
      <c r="G42" s="23">
        <v>68</v>
      </c>
      <c r="H42" s="38" t="s">
        <v>68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Ахтамьянова Зиля</v>
      </c>
      <c r="C43" s="19"/>
      <c r="D43" s="27"/>
      <c r="E43" s="19"/>
      <c r="F43" s="20">
        <v>-51</v>
      </c>
      <c r="G43" s="26" t="str">
        <f>IF(E32=D30,D34,IF(E32=D34,D30,0))</f>
        <v>Аксенов Артем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70</v>
      </c>
      <c r="F44" s="19"/>
      <c r="G44" s="19"/>
      <c r="H44" s="20">
        <v>-69</v>
      </c>
      <c r="I44" s="21" t="str">
        <f>IF(I40=H38,H42,IF(I40=H42,H38,0))</f>
        <v>Аминев Марат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Петухова Надежда</v>
      </c>
      <c r="C45" s="19"/>
      <c r="D45" s="27"/>
      <c r="E45" s="30" t="s">
        <v>37</v>
      </c>
      <c r="F45" s="19"/>
      <c r="G45" s="20">
        <v>-67</v>
      </c>
      <c r="H45" s="21" t="str">
        <f>IF(H38=G37,G39,IF(H38=G39,G37,0))</f>
        <v>Фатхуллин Мирхайдар</v>
      </c>
      <c r="I45" s="34"/>
      <c r="J45" s="40" t="s">
        <v>38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70</v>
      </c>
      <c r="D46" s="27"/>
      <c r="E46" s="19"/>
      <c r="F46" s="19"/>
      <c r="G46" s="19"/>
      <c r="H46" s="23">
        <v>70</v>
      </c>
      <c r="I46" s="39" t="s">
        <v>71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Хамидуллин Вадим</v>
      </c>
      <c r="C47" s="27"/>
      <c r="D47" s="27"/>
      <c r="E47" s="19"/>
      <c r="F47" s="19"/>
      <c r="G47" s="20">
        <v>-68</v>
      </c>
      <c r="H47" s="26" t="str">
        <f>IF(H42=G41,G43,IF(H42=G43,G41,0))</f>
        <v>Аксенов Артем</v>
      </c>
      <c r="I47" s="34"/>
      <c r="J47" s="40" t="s">
        <v>39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70</v>
      </c>
      <c r="E48" s="19"/>
      <c r="F48" s="19"/>
      <c r="G48" s="19"/>
      <c r="H48" s="20">
        <v>-70</v>
      </c>
      <c r="I48" s="21" t="str">
        <f>IF(I46=H45,H47,IF(I46=H47,H45,0))</f>
        <v>Фатхуллин Мирхайдар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>
        <f>IF(D30=C29,C31,IF(D30=C31,C29,0))</f>
        <v>0</v>
      </c>
      <c r="C49" s="27"/>
      <c r="D49" s="19"/>
      <c r="E49" s="19"/>
      <c r="F49" s="19"/>
      <c r="G49" s="32"/>
      <c r="H49" s="19"/>
      <c r="I49" s="34"/>
      <c r="J49" s="40" t="s">
        <v>40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8</v>
      </c>
      <c r="D50" s="20">
        <v>-77</v>
      </c>
      <c r="E50" s="21" t="str">
        <f>IF(E44=D40,D48,IF(E44=D48,D40,0))</f>
        <v>Мохова Ирина</v>
      </c>
      <c r="F50" s="20">
        <v>-71</v>
      </c>
      <c r="G50" s="21">
        <f>IF(C38=B37,B39,IF(C38=B39,B37,0))</f>
        <v>0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Абдулганеева Анастасия</v>
      </c>
      <c r="C51" s="19"/>
      <c r="D51" s="19"/>
      <c r="E51" s="30" t="s">
        <v>41</v>
      </c>
      <c r="F51" s="19"/>
      <c r="G51" s="23">
        <v>79</v>
      </c>
      <c r="H51" s="37" t="s">
        <v>19</v>
      </c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Ахтамьянова Зиля</v>
      </c>
      <c r="E52" s="34"/>
      <c r="F52" s="20">
        <v>-72</v>
      </c>
      <c r="G52" s="26" t="str">
        <f>IF(C42=B41,B43,IF(C42=B43,B41,0))</f>
        <v>Якупов Вадим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14</v>
      </c>
      <c r="F53" s="19"/>
      <c r="G53" s="19"/>
      <c r="H53" s="23">
        <v>81</v>
      </c>
      <c r="I53" s="41" t="s">
        <v>19</v>
      </c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Абдулганеева Анастасия</v>
      </c>
      <c r="E54" s="30" t="s">
        <v>42</v>
      </c>
      <c r="F54" s="20">
        <v>-73</v>
      </c>
      <c r="G54" s="21" t="str">
        <f>IF(C46=B45,B47,IF(C46=B47,B45,0))</f>
        <v>Хамидуллин Вадим</v>
      </c>
      <c r="H54" s="27"/>
      <c r="I54" s="42"/>
      <c r="J54" s="40" t="s">
        <v>43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Абдулганеева Анастасия</v>
      </c>
      <c r="F55" s="19"/>
      <c r="G55" s="23">
        <v>80</v>
      </c>
      <c r="H55" s="38" t="s">
        <v>20</v>
      </c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44</v>
      </c>
      <c r="F56" s="20">
        <v>-74</v>
      </c>
      <c r="G56" s="26">
        <f>IF(C50=B49,B51,IF(C50=B51,B49,0))</f>
        <v>0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/>
      <c r="D57" s="19"/>
      <c r="E57" s="19"/>
      <c r="F57" s="19"/>
      <c r="G57" s="19"/>
      <c r="H57" s="20">
        <v>-81</v>
      </c>
      <c r="I57" s="21" t="str">
        <f>IF(I53=H51,H55,IF(I53=H55,H51,0))</f>
        <v>Хамидуллин Вадим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>
        <f>IF(C9=B8,B10,IF(C9=B10,B8,0))</f>
        <v>0</v>
      </c>
      <c r="C58" s="27"/>
      <c r="D58" s="19"/>
      <c r="E58" s="19"/>
      <c r="F58" s="19"/>
      <c r="G58" s="20">
        <v>-79</v>
      </c>
      <c r="H58" s="21">
        <f>IF(H51=G50,G52,IF(H51=G52,G50,0))</f>
        <v>0</v>
      </c>
      <c r="I58" s="34"/>
      <c r="J58" s="40" t="s">
        <v>45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/>
      <c r="E59" s="19"/>
      <c r="F59" s="19"/>
      <c r="G59" s="19"/>
      <c r="H59" s="23">
        <v>82</v>
      </c>
      <c r="I59" s="39"/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_</v>
      </c>
      <c r="C60" s="27"/>
      <c r="D60" s="27"/>
      <c r="E60" s="19"/>
      <c r="F60" s="19"/>
      <c r="G60" s="20">
        <v>-80</v>
      </c>
      <c r="H60" s="26">
        <f>IF(H55=G54,G56,IF(H55=G56,G54,0))</f>
        <v>0</v>
      </c>
      <c r="I60" s="34"/>
      <c r="J60" s="40" t="s">
        <v>46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>
        <f>IF(I59=H58,H60,IF(I59=H60,H58,0))</f>
        <v>0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47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/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48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_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>
        <f>IF(C65=B64,B66,IF(C65=B66,B64,0))</f>
        <v>0</v>
      </c>
      <c r="H67" s="27"/>
      <c r="I67" s="42"/>
      <c r="J67" s="40" t="s">
        <v>49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>
        <f>IF(C29=B28,B30,IF(C29=B30,B28,0))</f>
        <v>0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 t="str">
        <f>IF(C69=B68,B70,IF(C69=B70,B68,0))</f>
        <v>_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50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51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52</v>
      </c>
      <c r="F73" s="19"/>
      <c r="G73" s="20">
        <v>-92</v>
      </c>
      <c r="H73" s="26" t="str">
        <f>IF(H68=G67,G69,IF(H68=G69,G67,0))</f>
        <v>_</v>
      </c>
      <c r="I73" s="34"/>
      <c r="J73" s="40" t="s">
        <v>53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>
        <f>IF(I72=H71,H73,IF(I72=H73,H71,0))</f>
        <v>0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54</v>
      </c>
      <c r="F75" s="19"/>
      <c r="G75" s="32"/>
      <c r="H75" s="19"/>
      <c r="I75" s="34"/>
      <c r="J75" s="40" t="s">
        <v>55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95" sqref="A19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41847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5</v>
      </c>
      <c r="B7" s="13">
        <v>1</v>
      </c>
      <c r="C7" s="14" t="str">
        <f>Нл1с!G36</f>
        <v>Рушингин Дмитрий</v>
      </c>
      <c r="D7" s="11"/>
      <c r="E7" s="11"/>
      <c r="F7" s="11"/>
      <c r="G7" s="11"/>
      <c r="H7" s="11"/>
      <c r="I7" s="11"/>
    </row>
    <row r="8" spans="1:9" ht="18">
      <c r="A8" s="12" t="s">
        <v>6</v>
      </c>
      <c r="B8" s="13">
        <v>2</v>
      </c>
      <c r="C8" s="14" t="str">
        <f>Нл1с!G56</f>
        <v>Хомутов Максим</v>
      </c>
      <c r="D8" s="11"/>
      <c r="E8" s="11"/>
      <c r="F8" s="11"/>
      <c r="G8" s="11"/>
      <c r="H8" s="11"/>
      <c r="I8" s="11"/>
    </row>
    <row r="9" spans="1:9" ht="18">
      <c r="A9" s="12" t="s">
        <v>7</v>
      </c>
      <c r="B9" s="13">
        <v>3</v>
      </c>
      <c r="C9" s="14" t="str">
        <f>Нл2с!I22</f>
        <v>Лончакова Юлия</v>
      </c>
      <c r="D9" s="11"/>
      <c r="E9" s="11"/>
      <c r="F9" s="11"/>
      <c r="G9" s="11"/>
      <c r="H9" s="11"/>
      <c r="I9" s="11"/>
    </row>
    <row r="10" spans="1:9" ht="18">
      <c r="A10" s="12" t="s">
        <v>8</v>
      </c>
      <c r="B10" s="13">
        <v>4</v>
      </c>
      <c r="C10" s="14" t="str">
        <f>Нл2с!I32</f>
        <v>Абдулганеева Анастасия</v>
      </c>
      <c r="D10" s="11"/>
      <c r="E10" s="11"/>
      <c r="F10" s="11"/>
      <c r="G10" s="11"/>
      <c r="H10" s="11"/>
      <c r="I10" s="11"/>
    </row>
    <row r="11" spans="1:9" ht="18">
      <c r="A11" s="15" t="s">
        <v>9</v>
      </c>
      <c r="B11" s="13">
        <v>5</v>
      </c>
      <c r="C11" s="14" t="str">
        <f>Нл1с!G63</f>
        <v>Мохова Ирина</v>
      </c>
      <c r="D11" s="11"/>
      <c r="E11" s="11"/>
      <c r="F11" s="11"/>
      <c r="G11" s="11"/>
      <c r="H11" s="11"/>
      <c r="I11" s="11"/>
    </row>
    <row r="12" spans="1:9" ht="18">
      <c r="A12" s="12" t="s">
        <v>10</v>
      </c>
      <c r="B12" s="13">
        <v>6</v>
      </c>
      <c r="C12" s="14" t="str">
        <f>Нл1с!G65</f>
        <v>Липатова Ксения</v>
      </c>
      <c r="D12" s="11"/>
      <c r="E12" s="11"/>
      <c r="F12" s="11"/>
      <c r="G12" s="11"/>
      <c r="H12" s="11"/>
      <c r="I12" s="11"/>
    </row>
    <row r="13" spans="1:9" ht="18">
      <c r="A13" s="12" t="s">
        <v>11</v>
      </c>
      <c r="B13" s="13">
        <v>7</v>
      </c>
      <c r="C13" s="14" t="str">
        <f>Нл1с!G68</f>
        <v>Фатхуллин Мирхайдар</v>
      </c>
      <c r="D13" s="11"/>
      <c r="E13" s="11"/>
      <c r="F13" s="11"/>
      <c r="G13" s="11"/>
      <c r="H13" s="11"/>
      <c r="I13" s="11"/>
    </row>
    <row r="14" spans="1:9" ht="18">
      <c r="A14" s="12" t="s">
        <v>12</v>
      </c>
      <c r="B14" s="13">
        <v>8</v>
      </c>
      <c r="C14" s="14" t="str">
        <f>Нл1с!G70</f>
        <v>Никифоров Вадим</v>
      </c>
      <c r="D14" s="11"/>
      <c r="E14" s="11"/>
      <c r="F14" s="11"/>
      <c r="G14" s="11"/>
      <c r="H14" s="11"/>
      <c r="I14" s="11"/>
    </row>
    <row r="15" spans="1:9" ht="18">
      <c r="A15" s="12" t="s">
        <v>13</v>
      </c>
      <c r="B15" s="13">
        <v>9</v>
      </c>
      <c r="C15" s="14" t="str">
        <f>Нл1с!D72</f>
        <v>Юдин Антон</v>
      </c>
      <c r="D15" s="11"/>
      <c r="E15" s="11"/>
      <c r="F15" s="11"/>
      <c r="G15" s="11"/>
      <c r="H15" s="11"/>
      <c r="I15" s="11"/>
    </row>
    <row r="16" spans="1:9" ht="18">
      <c r="A16" s="12" t="s">
        <v>14</v>
      </c>
      <c r="B16" s="13">
        <v>10</v>
      </c>
      <c r="C16" s="14" t="str">
        <f>Нл1с!D75</f>
        <v>Яметов Кирилл</v>
      </c>
      <c r="D16" s="11"/>
      <c r="E16" s="11"/>
      <c r="F16" s="11"/>
      <c r="G16" s="11"/>
      <c r="H16" s="11"/>
      <c r="I16" s="11"/>
    </row>
    <row r="17" spans="1:9" ht="18">
      <c r="A17" s="12" t="s">
        <v>15</v>
      </c>
      <c r="B17" s="13">
        <v>11</v>
      </c>
      <c r="C17" s="14" t="str">
        <f>Нл1с!G73</f>
        <v>Ахтамьянова Зиля</v>
      </c>
      <c r="D17" s="11"/>
      <c r="E17" s="11"/>
      <c r="F17" s="11"/>
      <c r="G17" s="11"/>
      <c r="H17" s="11"/>
      <c r="I17" s="11"/>
    </row>
    <row r="18" spans="1:9" ht="18">
      <c r="A18" s="12" t="s">
        <v>16</v>
      </c>
      <c r="B18" s="13">
        <v>12</v>
      </c>
      <c r="C18" s="14" t="str">
        <f>Нл1с!G75</f>
        <v>Ахтямов Ринат</v>
      </c>
      <c r="D18" s="11"/>
      <c r="E18" s="11"/>
      <c r="F18" s="11"/>
      <c r="G18" s="11"/>
      <c r="H18" s="11"/>
      <c r="I18" s="11"/>
    </row>
    <row r="19" spans="1:9" ht="18">
      <c r="A19" s="12" t="s">
        <v>17</v>
      </c>
      <c r="B19" s="13">
        <v>13</v>
      </c>
      <c r="C19" s="14" t="str">
        <f>Нл2с!I40</f>
        <v>Насретдинов Рамиль</v>
      </c>
      <c r="D19" s="11"/>
      <c r="E19" s="11"/>
      <c r="F19" s="11"/>
      <c r="G19" s="11"/>
      <c r="H19" s="11"/>
      <c r="I19" s="11"/>
    </row>
    <row r="20" spans="1:9" ht="18">
      <c r="A20" s="12" t="s">
        <v>18</v>
      </c>
      <c r="B20" s="13">
        <v>14</v>
      </c>
      <c r="C20" s="14" t="str">
        <f>Нл2с!I44</f>
        <v>Сухинин Вадим</v>
      </c>
      <c r="D20" s="11"/>
      <c r="E20" s="11"/>
      <c r="F20" s="11"/>
      <c r="G20" s="11"/>
      <c r="H20" s="11"/>
      <c r="I20" s="11"/>
    </row>
    <row r="21" spans="1:9" ht="18">
      <c r="A21" s="12" t="s">
        <v>19</v>
      </c>
      <c r="B21" s="13">
        <v>15</v>
      </c>
      <c r="C21" s="14" t="str">
        <f>Нл2с!I46</f>
        <v>Якупов Вадим</v>
      </c>
      <c r="D21" s="11"/>
      <c r="E21" s="11"/>
      <c r="F21" s="11"/>
      <c r="G21" s="11"/>
      <c r="H21" s="11"/>
      <c r="I21" s="11"/>
    </row>
    <row r="22" spans="1:9" ht="18">
      <c r="A22" s="12" t="s">
        <v>20</v>
      </c>
      <c r="B22" s="13">
        <v>16</v>
      </c>
      <c r="C22" s="14" t="str">
        <f>Нл2с!I48</f>
        <v>Васильев Лев</v>
      </c>
      <c r="D22" s="11"/>
      <c r="E22" s="11"/>
      <c r="F22" s="11"/>
      <c r="G22" s="11"/>
      <c r="H22" s="11"/>
      <c r="I22" s="11"/>
    </row>
    <row r="23" spans="1:9" ht="18">
      <c r="A23" s="12" t="s">
        <v>21</v>
      </c>
      <c r="B23" s="13">
        <v>17</v>
      </c>
      <c r="C23" s="14" t="str">
        <f>Нл2с!E44</f>
        <v>Кайдан Дмитрий</v>
      </c>
      <c r="D23" s="11"/>
      <c r="E23" s="11"/>
      <c r="F23" s="11"/>
      <c r="G23" s="11"/>
      <c r="H23" s="11"/>
      <c r="I23" s="11"/>
    </row>
    <row r="24" spans="1:9" ht="18">
      <c r="A24" s="12" t="s">
        <v>22</v>
      </c>
      <c r="B24" s="13">
        <v>18</v>
      </c>
      <c r="C24" s="14" t="str">
        <f>Нл2с!E50</f>
        <v>Хамидуллин Вадим</v>
      </c>
      <c r="D24" s="11"/>
      <c r="E24" s="11"/>
      <c r="F24" s="11"/>
      <c r="G24" s="11"/>
      <c r="H24" s="11"/>
      <c r="I24" s="11"/>
    </row>
    <row r="25" spans="1:9" ht="18">
      <c r="A25" s="12" t="s">
        <v>23</v>
      </c>
      <c r="B25" s="13">
        <v>19</v>
      </c>
      <c r="C25" s="14">
        <f>Нл2с!E53</f>
        <v>0</v>
      </c>
      <c r="D25" s="11"/>
      <c r="E25" s="11"/>
      <c r="F25" s="11"/>
      <c r="G25" s="11"/>
      <c r="H25" s="11"/>
      <c r="I25" s="11"/>
    </row>
    <row r="26" spans="1:9" ht="18">
      <c r="A26" s="12" t="s">
        <v>23</v>
      </c>
      <c r="B26" s="13">
        <v>20</v>
      </c>
      <c r="C26" s="14">
        <f>Нл2с!E55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23</v>
      </c>
      <c r="B27" s="13">
        <v>21</v>
      </c>
      <c r="C27" s="14">
        <f>Нл2с!I53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23</v>
      </c>
      <c r="B28" s="13">
        <v>22</v>
      </c>
      <c r="C28" s="14">
        <f>Нл2с!I57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23</v>
      </c>
      <c r="B29" s="13">
        <v>23</v>
      </c>
      <c r="C29" s="14">
        <f>Нл2с!I59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23</v>
      </c>
      <c r="B30" s="13">
        <v>24</v>
      </c>
      <c r="C30" s="14">
        <f>Нл2с!I61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23</v>
      </c>
      <c r="B31" s="13">
        <v>25</v>
      </c>
      <c r="C31" s="14">
        <f>Нл2с!E63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23</v>
      </c>
      <c r="B32" s="13">
        <v>26</v>
      </c>
      <c r="C32" s="14">
        <f>Нл2с!E69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23</v>
      </c>
      <c r="B33" s="13">
        <v>27</v>
      </c>
      <c r="C33" s="14">
        <f>Нл2с!E72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23</v>
      </c>
      <c r="B34" s="13">
        <v>28</v>
      </c>
      <c r="C34" s="14">
        <f>Нл2с!E74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23</v>
      </c>
      <c r="B35" s="13">
        <v>29</v>
      </c>
      <c r="C35" s="14">
        <f>Нл2с!I66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23</v>
      </c>
      <c r="B36" s="13">
        <v>30</v>
      </c>
      <c r="C36" s="14">
        <f>Нл2с!I70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23</v>
      </c>
      <c r="B37" s="13">
        <v>31</v>
      </c>
      <c r="C37" s="14">
        <f>Нл2с!I72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23</v>
      </c>
      <c r="B38" s="13">
        <v>32</v>
      </c>
      <c r="C38" s="14">
        <f>Нл2с!I74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95" sqref="A195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СпНл!A1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СпНл!A2</f>
        <v>29-й тур FNTB.ru. Начальная лига</v>
      </c>
      <c r="B2" s="16"/>
      <c r="C2" s="16"/>
      <c r="D2" s="16"/>
      <c r="E2" s="16"/>
      <c r="F2" s="16"/>
      <c r="G2" s="16"/>
    </row>
    <row r="3" spans="1:7" ht="15.75">
      <c r="A3" s="18">
        <f>СпНл!A3</f>
        <v>41847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СпНл!A7</f>
        <v>Рушингин Дмитрий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5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СпНл!A38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5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СпНл!A23</f>
        <v>Васильев Лев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21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СпНл!A22</f>
        <v>Хамидуллин Вадим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5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СпНл!A15</f>
        <v>Фатхуллин Мирхайдар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13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СпНл!A30</f>
        <v>_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13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СпНл!A31</f>
        <v>_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12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СпНл!A14</f>
        <v>Мохова Ирина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5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СпНл!A11</f>
        <v>Липатова Ксения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9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СпНл!A34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9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СпНл!A27</f>
        <v>_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16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СпНл!A18</f>
        <v>Ахтямов Ринат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8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СпНл!A19</f>
        <v>Сухинин Вадим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17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СпНл!A26</f>
        <v>_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8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СпНл!A35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8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СпНл!A10</f>
        <v>Абдулганеева Анастасия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5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СпНл!A9</f>
        <v>Лончакова Юлия</v>
      </c>
      <c r="C37" s="19"/>
      <c r="D37" s="19"/>
      <c r="E37" s="19"/>
      <c r="F37" s="27"/>
      <c r="G37" s="30" t="s">
        <v>24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7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СпНл!A36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7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СпНл!A25</f>
        <v>_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18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СпНл!A20</f>
        <v>Насретдинов Рамиль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7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СпНл!A17</f>
        <v>Яметов Кирилл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15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СпНл!A28</f>
        <v>_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10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СпНл!A33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10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СпНл!A12</f>
        <v>Никифоров Вадим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11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СпНл!A13</f>
        <v>Хомутов Максим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11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СпНл!A32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11</v>
      </c>
      <c r="E56" s="27"/>
      <c r="F56" s="31">
        <v>-31</v>
      </c>
      <c r="G56" s="21" t="str">
        <f>IF(G36=F20,F52,IF(G36=F52,F20,0))</f>
        <v>Хомутов Максим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СпНл!A29</f>
        <v>_</v>
      </c>
      <c r="C57" s="27"/>
      <c r="D57" s="27"/>
      <c r="E57" s="27"/>
      <c r="F57" s="19"/>
      <c r="G57" s="30" t="s">
        <v>25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14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СпНл!A16</f>
        <v>Ахтамьянова Зиля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11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СпНл!A21</f>
        <v>Якупов Вадим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19</v>
      </c>
      <c r="D62" s="27"/>
      <c r="E62" s="20">
        <v>-58</v>
      </c>
      <c r="F62" s="21" t="str">
        <f>IF(Нл2с!H14=Нл2с!G10,Нл2с!G18,IF(Нл2с!H14=Нл2с!G18,Нл2с!G10,0))</f>
        <v>Липатова Ксения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СпНл!A24</f>
        <v>Кайдан Дмитрий</v>
      </c>
      <c r="C63" s="27"/>
      <c r="D63" s="27"/>
      <c r="E63" s="19"/>
      <c r="F63" s="23">
        <v>61</v>
      </c>
      <c r="G63" s="24" t="s">
        <v>12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6</v>
      </c>
      <c r="E64" s="20">
        <v>-59</v>
      </c>
      <c r="F64" s="26" t="str">
        <f>IF(Нл2с!H30=Нл2с!G26,Нл2с!G34,IF(Нл2с!H30=Нл2с!G34,Нл2с!G26,0))</f>
        <v>Мохова Ирина</v>
      </c>
      <c r="G64" s="30" t="s">
        <v>26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СпНл!A37</f>
        <v>_</v>
      </c>
      <c r="C65" s="27"/>
      <c r="D65" s="19"/>
      <c r="E65" s="19"/>
      <c r="F65" s="20">
        <v>-61</v>
      </c>
      <c r="G65" s="21" t="str">
        <f>IF(G63=F62,F64,IF(G63=F64,F62,0))</f>
        <v>Липатова Ксения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6</v>
      </c>
      <c r="D66" s="19"/>
      <c r="E66" s="19"/>
      <c r="F66" s="19"/>
      <c r="G66" s="30" t="s">
        <v>27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СпНл!A8</f>
        <v>Юдин Антон</v>
      </c>
      <c r="C67" s="19"/>
      <c r="D67" s="19"/>
      <c r="E67" s="20">
        <v>-56</v>
      </c>
      <c r="F67" s="21" t="str">
        <f>IF(Нл2с!G10=Нл2с!F6,Нл2с!F14,IF(Нл2с!G10=Нл2с!F14,Нл2с!F6,0))</f>
        <v>Фатхуллин Мирхайдар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13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IF(Нл2с!F6=Нл2с!E4,Нл2с!E8,IF(Нл2с!F6=Нл2с!E8,Нл2с!E4,0))</f>
        <v>Ахтамьянова Зиля</v>
      </c>
      <c r="C69" s="19"/>
      <c r="D69" s="19"/>
      <c r="E69" s="20">
        <v>-57</v>
      </c>
      <c r="F69" s="26" t="str">
        <f>IF(Нл2с!G26=Нл2с!F22,Нл2с!F30,IF(Нл2с!G26=Нл2с!F30,Нл2с!F22,0))</f>
        <v>Никифоров Вадим</v>
      </c>
      <c r="G69" s="30" t="s">
        <v>28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15</v>
      </c>
      <c r="D70" s="19"/>
      <c r="E70" s="19"/>
      <c r="F70" s="20">
        <v>-62</v>
      </c>
      <c r="G70" s="21" t="str">
        <f>IF(G68=F67,F69,IF(G68=F69,F67,0))</f>
        <v>Никифоров Вадим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IF(Нл2с!F14=Нл2с!E12,Нл2с!E16,IF(Нл2с!F14=Нл2с!E16,Нл2с!E12,0))</f>
        <v>Яметов Кирилл</v>
      </c>
      <c r="C71" s="27"/>
      <c r="D71" s="32"/>
      <c r="E71" s="19"/>
      <c r="F71" s="19"/>
      <c r="G71" s="30" t="s">
        <v>29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6</v>
      </c>
      <c r="E72" s="20">
        <v>-63</v>
      </c>
      <c r="F72" s="21" t="str">
        <f>IF(C70=B69,B71,IF(C70=B71,B69,0))</f>
        <v>Ахтамьянова Зиля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IF(Нл2с!F22=Нл2с!E20,Нл2с!E24,IF(Нл2с!F22=Нл2с!E24,Нл2с!E20,0))</f>
        <v>Ахтямов Ринат</v>
      </c>
      <c r="C73" s="27"/>
      <c r="D73" s="33" t="s">
        <v>30</v>
      </c>
      <c r="E73" s="19"/>
      <c r="F73" s="23">
        <v>66</v>
      </c>
      <c r="G73" s="24" t="s">
        <v>14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6</v>
      </c>
      <c r="D74" s="34"/>
      <c r="E74" s="20">
        <v>-64</v>
      </c>
      <c r="F74" s="26" t="str">
        <f>IF(C74=B73,B75,IF(C74=B75,B73,0))</f>
        <v>Ахтямов Ринат</v>
      </c>
      <c r="G74" s="30" t="s">
        <v>31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IF(Нл2с!F30=Нл2с!E28,Нл2с!E32,IF(Нл2с!F30=Нл2с!E32,Нл2с!E28,0))</f>
        <v>Юдин Антон</v>
      </c>
      <c r="C75" s="20">
        <v>-65</v>
      </c>
      <c r="D75" s="21" t="str">
        <f>IF(D72=C70,C74,IF(D72=C74,C70,0))</f>
        <v>Яметов Кирилл</v>
      </c>
      <c r="E75" s="19"/>
      <c r="F75" s="20">
        <v>-66</v>
      </c>
      <c r="G75" s="21" t="str">
        <f>IF(G73=F72,F74,IF(G73=F74,F72,0))</f>
        <v>Ахтямов Ринат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32</v>
      </c>
      <c r="E76" s="19"/>
      <c r="F76" s="19"/>
      <c r="G76" s="30" t="s">
        <v>33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95" sqref="A195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СпНл!A1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СпНл!A2</f>
        <v>29-й тур FNTB.ru. Начальная лига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СпНл!A3</f>
        <v>41847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IF(Нл1с!C6=Нл1с!B5,Нл1с!B7,IF(Нл1с!C6=Нл1с!B7,Нл1с!B5,0))</f>
        <v>_</v>
      </c>
      <c r="C4" s="19"/>
      <c r="D4" s="20">
        <v>-25</v>
      </c>
      <c r="E4" s="21" t="str">
        <f>IF(Нл1с!E12=Нл1с!D8,Нл1с!D16,IF(Нл1с!E12=Нл1с!D16,Нл1с!D8,0))</f>
        <v>Фатхуллин Мирхайдар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20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IF(Нл1с!C10=Нл1с!B9,Нл1с!B11,IF(Нл1с!C10=Нл1с!B11,Нл1с!B9,0))</f>
        <v>Хамидуллин Вадим</v>
      </c>
      <c r="C6" s="23">
        <v>40</v>
      </c>
      <c r="D6" s="37" t="s">
        <v>19</v>
      </c>
      <c r="E6" s="23">
        <v>52</v>
      </c>
      <c r="F6" s="37" t="s">
        <v>13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IF(Нл1с!D64=Нл1с!C62,Нл1с!C66,IF(Нл1с!D64=Нл1с!C66,Нл1с!C62,0))</f>
        <v>Якупов Вадим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IF(Нл1с!C14=Нл1с!B13,Нл1с!B15,IF(Нл1с!C14=Нл1с!B15,Нл1с!B13,0))</f>
        <v>_</v>
      </c>
      <c r="C8" s="19"/>
      <c r="D8" s="23">
        <v>48</v>
      </c>
      <c r="E8" s="38" t="s">
        <v>14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/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IF(Нл1с!C18=Нл1с!B17,Нл1с!B19,IF(Нл1с!C18=Нл1с!B19,Нл1с!B17,0))</f>
        <v>_</v>
      </c>
      <c r="C10" s="23">
        <v>41</v>
      </c>
      <c r="D10" s="38" t="s">
        <v>14</v>
      </c>
      <c r="E10" s="32"/>
      <c r="F10" s="23">
        <v>56</v>
      </c>
      <c r="G10" s="37" t="s">
        <v>9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IF(Нл1с!D56=Нл1с!C54,Нл1с!C58,IF(Нл1с!D56=Нл1с!C58,Нл1с!C54,0))</f>
        <v>Ахтамьянова Зиля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IF(Нл1с!C22=Нл1с!B21,Нл1с!B23,IF(Нл1с!C22=Нл1с!B23,Нл1с!B21,0))</f>
        <v>_</v>
      </c>
      <c r="C12" s="19"/>
      <c r="D12" s="20">
        <v>-26</v>
      </c>
      <c r="E12" s="21" t="str">
        <f>IF(Нл1с!E28=Нл1с!D24,Нл1с!D32,IF(Нл1с!E28=Нл1с!D32,Нл1с!D24,0))</f>
        <v>Липатова Ксения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/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IF(Нл1с!C26=Нл1с!B25,Нл1с!B27,IF(Нл1с!C26=Нл1с!B27,Нл1с!B25,0))</f>
        <v>_</v>
      </c>
      <c r="C14" s="23">
        <v>42</v>
      </c>
      <c r="D14" s="37" t="s">
        <v>15</v>
      </c>
      <c r="E14" s="23">
        <v>53</v>
      </c>
      <c r="F14" s="38" t="s">
        <v>9</v>
      </c>
      <c r="G14" s="23">
        <v>58</v>
      </c>
      <c r="H14" s="37" t="s">
        <v>7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IF(Нл1с!D48=Нл1с!C46,Нл1с!C50,IF(Нл1с!D48=Нл1с!C50,Нл1с!C46,0))</f>
        <v>Яметов Кирилл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IF(Нл1с!C30=Нл1с!B29,Нл1с!B31,IF(Нл1с!C30=Нл1с!B31,Нл1с!B29,0))</f>
        <v>_</v>
      </c>
      <c r="C16" s="19"/>
      <c r="D16" s="23">
        <v>49</v>
      </c>
      <c r="E16" s="38" t="s">
        <v>15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/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IF(Нл1с!C34=Нл1с!B33,Нл1с!B35,IF(Нл1с!C34=Нл1с!B35,Нл1с!B33,0))</f>
        <v>_</v>
      </c>
      <c r="C18" s="23">
        <v>43</v>
      </c>
      <c r="D18" s="38" t="s">
        <v>18</v>
      </c>
      <c r="E18" s="32"/>
      <c r="F18" s="20">
        <v>-30</v>
      </c>
      <c r="G18" s="26" t="str">
        <f>IF(Нл1с!F52=Нл1с!E44,Нл1с!E60,IF(Нл1с!F52=Нл1с!E60,Нл1с!E44,0))</f>
        <v>Лончакова Юлия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IF(Нл1с!D40=Нл1с!C38,Нл1с!C42,IF(Нл1с!D40=Нл1с!C42,Нл1с!C38,0))</f>
        <v>Насретдинов Рамиль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IF(Нл1с!C38=Нл1с!B37,Нл1с!B39,IF(Нл1с!C38=Нл1с!B39,Нл1с!B37,0))</f>
        <v>_</v>
      </c>
      <c r="C20" s="19"/>
      <c r="D20" s="20">
        <v>-27</v>
      </c>
      <c r="E20" s="21" t="str">
        <f>IF(Нл1с!E44=Нл1с!D40,Нл1с!D48,IF(Нл1с!E44=Нл1с!D48,Нл1с!D40,0))</f>
        <v>Никифоров Вадим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/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IF(Нл1с!C42=Нл1с!B41,Нл1с!B43,IF(Нл1с!C42=Нл1с!B43,Нл1с!B41,0))</f>
        <v>_</v>
      </c>
      <c r="C22" s="23">
        <v>44</v>
      </c>
      <c r="D22" s="37" t="s">
        <v>17</v>
      </c>
      <c r="E22" s="23">
        <v>54</v>
      </c>
      <c r="F22" s="37" t="s">
        <v>10</v>
      </c>
      <c r="G22" s="32"/>
      <c r="H22" s="23">
        <v>60</v>
      </c>
      <c r="I22" s="39" t="s">
        <v>7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IF(Нл1с!D32=Нл1с!C30,Нл1с!C34,IF(Нл1с!D32=Нл1с!C34,Нл1с!C30,0))</f>
        <v>Сухинин Вадим</v>
      </c>
      <c r="D23" s="27"/>
      <c r="E23" s="27"/>
      <c r="F23" s="27"/>
      <c r="G23" s="32"/>
      <c r="H23" s="27"/>
      <c r="I23" s="34"/>
      <c r="J23" s="40" t="s">
        <v>34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IF(Нл1с!C46=Нл1с!B45,Нл1с!B47,IF(Нл1с!C46=Нл1с!B47,Нл1с!B45,0))</f>
        <v>_</v>
      </c>
      <c r="C24" s="19"/>
      <c r="D24" s="23">
        <v>50</v>
      </c>
      <c r="E24" s="38" t="s">
        <v>16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/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IF(Нл1с!C50=Нл1с!B49,Нл1с!B51,IF(Нл1с!C50=Нл1с!B51,Нл1с!B49,0))</f>
        <v>_</v>
      </c>
      <c r="C26" s="23">
        <v>45</v>
      </c>
      <c r="D26" s="38" t="s">
        <v>16</v>
      </c>
      <c r="E26" s="32"/>
      <c r="F26" s="23">
        <v>57</v>
      </c>
      <c r="G26" s="37" t="s">
        <v>12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IF(Нл1с!D24=Нл1с!C22,Нл1с!C26,IF(Нл1с!D24=Нл1с!C26,Нл1с!C22,0))</f>
        <v>Ахтямов Ринат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IF(Нл1с!C54=Нл1с!B53,Нл1с!B55,IF(Нл1с!C54=Нл1с!B55,Нл1с!B53,0))</f>
        <v>_</v>
      </c>
      <c r="C28" s="19"/>
      <c r="D28" s="20">
        <v>-28</v>
      </c>
      <c r="E28" s="21" t="str">
        <f>IF(Нл1с!E60=Нл1с!D56,Нл1с!D64,IF(Нл1с!E60=Нл1с!D64,Нл1с!D56,0))</f>
        <v>Юдин Антон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/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IF(Нл1с!C58=Нл1с!B57,Нл1с!B59,IF(Нл1с!C58=Нл1с!B59,Нл1с!B57,0))</f>
        <v>_</v>
      </c>
      <c r="C30" s="23">
        <v>46</v>
      </c>
      <c r="D30" s="37" t="s">
        <v>12</v>
      </c>
      <c r="E30" s="23">
        <v>55</v>
      </c>
      <c r="F30" s="38" t="s">
        <v>12</v>
      </c>
      <c r="G30" s="23">
        <v>59</v>
      </c>
      <c r="H30" s="38" t="s">
        <v>8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IF(Нл1с!D16=Нл1с!C14,Нл1с!C18,IF(Нл1с!D16=Нл1с!C18,Нл1с!C14,0))</f>
        <v>Мохова Ирина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IF(Нл1с!C62=Нл1с!B61,Нл1с!B63,IF(Нл1с!C62=Нл1с!B63,Нл1с!B61,0))</f>
        <v>Кайдан Дмитрий</v>
      </c>
      <c r="C32" s="19"/>
      <c r="D32" s="23">
        <v>51</v>
      </c>
      <c r="E32" s="38" t="s">
        <v>12</v>
      </c>
      <c r="F32" s="19"/>
      <c r="G32" s="27"/>
      <c r="H32" s="20">
        <v>-60</v>
      </c>
      <c r="I32" s="21" t="str">
        <f>IF(I22=H14,H30,IF(I22=H30,H14,0))</f>
        <v>Абдулганеева Анастасия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22</v>
      </c>
      <c r="D33" s="27"/>
      <c r="E33" s="32"/>
      <c r="F33" s="19"/>
      <c r="G33" s="27"/>
      <c r="H33" s="19"/>
      <c r="I33" s="34"/>
      <c r="J33" s="40" t="s">
        <v>35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IF(Нл1с!C66=Нл1с!B65,Нл1с!B67,IF(Нл1с!C66=Нл1с!B67,Нл1с!B65,0))</f>
        <v>_</v>
      </c>
      <c r="C34" s="23">
        <v>47</v>
      </c>
      <c r="D34" s="38" t="s">
        <v>21</v>
      </c>
      <c r="E34" s="32"/>
      <c r="F34" s="20">
        <v>-29</v>
      </c>
      <c r="G34" s="26" t="str">
        <f>IF(Нл1с!F20=Нл1с!E12,Нл1с!E28,IF(Нл1с!F20=Нл1с!E28,Нл1с!E12,0))</f>
        <v>Абдулганеева Анастасия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IF(Нл1с!D8=Нл1с!C6,Нл1с!C10,IF(Нл1с!D8=Нл1с!C10,Нл1с!C6,0))</f>
        <v>Васильев Лев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Хамидуллин Вадим</v>
      </c>
      <c r="C37" s="19"/>
      <c r="D37" s="19"/>
      <c r="E37" s="19"/>
      <c r="F37" s="20">
        <v>-48</v>
      </c>
      <c r="G37" s="21" t="str">
        <f>IF(E8=D6,D10,IF(E8=D10,D6,0))</f>
        <v>Якупов Вадим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20</v>
      </c>
      <c r="D38" s="19"/>
      <c r="E38" s="19"/>
      <c r="F38" s="19"/>
      <c r="G38" s="23">
        <v>67</v>
      </c>
      <c r="H38" s="37" t="s">
        <v>18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>
        <f>IF(D10=C9,C11,IF(D10=C11,C9,0))</f>
        <v>0</v>
      </c>
      <c r="C39" s="27"/>
      <c r="D39" s="19"/>
      <c r="E39" s="19"/>
      <c r="F39" s="20">
        <v>-49</v>
      </c>
      <c r="G39" s="26" t="str">
        <f>IF(E16=D14,D18,IF(E16=D18,D14,0))</f>
        <v>Насретдинов Рамиль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20</v>
      </c>
      <c r="E40" s="19"/>
      <c r="F40" s="19"/>
      <c r="G40" s="19"/>
      <c r="H40" s="23">
        <v>69</v>
      </c>
      <c r="I40" s="41" t="s">
        <v>18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>
        <f>IF(D14=C13,C15,IF(D14=C15,C13,0))</f>
        <v>0</v>
      </c>
      <c r="C41" s="27"/>
      <c r="D41" s="27"/>
      <c r="E41" s="19"/>
      <c r="F41" s="20">
        <v>-50</v>
      </c>
      <c r="G41" s="21" t="str">
        <f>IF(E24=D22,D26,IF(E24=D26,D22,0))</f>
        <v>Сухинин Вадим</v>
      </c>
      <c r="H41" s="27"/>
      <c r="I41" s="42"/>
      <c r="J41" s="40" t="s">
        <v>36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/>
      <c r="D42" s="27"/>
      <c r="E42" s="19"/>
      <c r="F42" s="19"/>
      <c r="G42" s="23">
        <v>68</v>
      </c>
      <c r="H42" s="38" t="s">
        <v>17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>
        <f>IF(D18=C17,C19,IF(D18=C19,C17,0))</f>
        <v>0</v>
      </c>
      <c r="C43" s="19"/>
      <c r="D43" s="27"/>
      <c r="E43" s="19"/>
      <c r="F43" s="20">
        <v>-51</v>
      </c>
      <c r="G43" s="26" t="str">
        <f>IF(E32=D30,D34,IF(E32=D34,D30,0))</f>
        <v>Васильев Лев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22</v>
      </c>
      <c r="F44" s="19"/>
      <c r="G44" s="19"/>
      <c r="H44" s="20">
        <v>-69</v>
      </c>
      <c r="I44" s="21" t="str">
        <f>IF(I40=H38,H42,IF(I40=H42,H38,0))</f>
        <v>Сухинин Вадим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>
        <f>IF(D22=C21,C23,IF(D22=C23,C21,0))</f>
        <v>0</v>
      </c>
      <c r="C45" s="19"/>
      <c r="D45" s="27"/>
      <c r="E45" s="30" t="s">
        <v>37</v>
      </c>
      <c r="F45" s="19"/>
      <c r="G45" s="20">
        <v>-67</v>
      </c>
      <c r="H45" s="21" t="str">
        <f>IF(H38=G37,G39,IF(H38=G39,G37,0))</f>
        <v>Якупов Вадим</v>
      </c>
      <c r="I45" s="34"/>
      <c r="J45" s="40" t="s">
        <v>38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/>
      <c r="D46" s="27"/>
      <c r="E46" s="19"/>
      <c r="F46" s="19"/>
      <c r="G46" s="19"/>
      <c r="H46" s="23">
        <v>70</v>
      </c>
      <c r="I46" s="39" t="s">
        <v>19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>
        <f>IF(D26=C25,C27,IF(D26=C27,C25,0))</f>
        <v>0</v>
      </c>
      <c r="C47" s="27"/>
      <c r="D47" s="27"/>
      <c r="E47" s="19"/>
      <c r="F47" s="19"/>
      <c r="G47" s="20">
        <v>-68</v>
      </c>
      <c r="H47" s="26" t="str">
        <f>IF(H42=G41,G43,IF(H42=G43,G41,0))</f>
        <v>Васильев Лев</v>
      </c>
      <c r="I47" s="34"/>
      <c r="J47" s="40" t="s">
        <v>39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22</v>
      </c>
      <c r="E48" s="19"/>
      <c r="F48" s="19"/>
      <c r="G48" s="19"/>
      <c r="H48" s="20">
        <v>-70</v>
      </c>
      <c r="I48" s="21" t="str">
        <f>IF(I46=H45,H47,IF(I46=H47,H45,0))</f>
        <v>Васильев Лев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>
        <f>IF(D30=C29,C31,IF(D30=C31,C29,0))</f>
        <v>0</v>
      </c>
      <c r="C49" s="27"/>
      <c r="D49" s="19"/>
      <c r="E49" s="19"/>
      <c r="F49" s="19"/>
      <c r="G49" s="32"/>
      <c r="H49" s="19"/>
      <c r="I49" s="34"/>
      <c r="J49" s="40" t="s">
        <v>40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22</v>
      </c>
      <c r="D50" s="20">
        <v>-77</v>
      </c>
      <c r="E50" s="21" t="str">
        <f>IF(E44=D40,D48,IF(E44=D48,D40,0))</f>
        <v>Хамидуллин Вадим</v>
      </c>
      <c r="F50" s="20">
        <v>-71</v>
      </c>
      <c r="G50" s="21">
        <f>IF(C38=B37,B39,IF(C38=B39,B37,0))</f>
        <v>0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Кайдан Дмитрий</v>
      </c>
      <c r="C51" s="19"/>
      <c r="D51" s="19"/>
      <c r="E51" s="30" t="s">
        <v>41</v>
      </c>
      <c r="F51" s="19"/>
      <c r="G51" s="23">
        <v>79</v>
      </c>
      <c r="H51" s="37"/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>
        <f>IF(D40=C38,C42,IF(D40=C42,C38,0))</f>
        <v>0</v>
      </c>
      <c r="E52" s="34"/>
      <c r="F52" s="20">
        <v>-72</v>
      </c>
      <c r="G52" s="26">
        <f>IF(C42=B41,B43,IF(C42=B43,B41,0))</f>
        <v>0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/>
      <c r="F53" s="19"/>
      <c r="G53" s="19"/>
      <c r="H53" s="23">
        <v>81</v>
      </c>
      <c r="I53" s="41"/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>
        <f>IF(D48=C46,C50,IF(D48=C50,C46,0))</f>
        <v>0</v>
      </c>
      <c r="E54" s="30" t="s">
        <v>42</v>
      </c>
      <c r="F54" s="20">
        <v>-73</v>
      </c>
      <c r="G54" s="21">
        <f>IF(C46=B45,B47,IF(C46=B47,B45,0))</f>
        <v>0</v>
      </c>
      <c r="H54" s="27"/>
      <c r="I54" s="42"/>
      <c r="J54" s="40" t="s">
        <v>43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>
        <f>IF(E53=D52,D54,IF(E53=D54,D52,0))</f>
        <v>0</v>
      </c>
      <c r="F55" s="19"/>
      <c r="G55" s="23">
        <v>80</v>
      </c>
      <c r="H55" s="38"/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44</v>
      </c>
      <c r="F56" s="20">
        <v>-74</v>
      </c>
      <c r="G56" s="26">
        <f>IF(C50=B49,B51,IF(C50=B51,B49,0))</f>
        <v>0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/>
      <c r="D57" s="19"/>
      <c r="E57" s="19"/>
      <c r="F57" s="19"/>
      <c r="G57" s="19"/>
      <c r="H57" s="20">
        <v>-81</v>
      </c>
      <c r="I57" s="21">
        <f>IF(I53=H51,H55,IF(I53=H55,H51,0))</f>
        <v>0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>
        <f>IF(C9=B8,B10,IF(C9=B10,B8,0))</f>
        <v>0</v>
      </c>
      <c r="C58" s="27"/>
      <c r="D58" s="19"/>
      <c r="E58" s="19"/>
      <c r="F58" s="19"/>
      <c r="G58" s="20">
        <v>-79</v>
      </c>
      <c r="H58" s="21">
        <f>IF(H51=G50,G52,IF(H51=G52,G50,0))</f>
        <v>0</v>
      </c>
      <c r="I58" s="34"/>
      <c r="J58" s="40" t="s">
        <v>45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/>
      <c r="E59" s="19"/>
      <c r="F59" s="19"/>
      <c r="G59" s="19"/>
      <c r="H59" s="23">
        <v>82</v>
      </c>
      <c r="I59" s="39"/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>
        <f>IF(C13=B12,B14,IF(C13=B14,B12,0))</f>
        <v>0</v>
      </c>
      <c r="C60" s="27"/>
      <c r="D60" s="27"/>
      <c r="E60" s="19"/>
      <c r="F60" s="19"/>
      <c r="G60" s="20">
        <v>-80</v>
      </c>
      <c r="H60" s="26">
        <f>IF(H55=G54,G56,IF(H55=G56,G54,0))</f>
        <v>0</v>
      </c>
      <c r="I60" s="34"/>
      <c r="J60" s="40" t="s">
        <v>46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>
        <f>IF(I59=H58,H60,IF(I59=H60,H58,0))</f>
        <v>0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>
        <f>IF(C17=B16,B18,IF(C17=B18,B16,0))</f>
        <v>0</v>
      </c>
      <c r="C62" s="19"/>
      <c r="D62" s="27"/>
      <c r="E62" s="19"/>
      <c r="F62" s="19"/>
      <c r="G62" s="32"/>
      <c r="H62" s="19"/>
      <c r="I62" s="34"/>
      <c r="J62" s="40" t="s">
        <v>47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/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>
        <f>IF(C21=B20,B22,IF(C21=B22,B20,0))</f>
        <v>0</v>
      </c>
      <c r="C64" s="19"/>
      <c r="D64" s="27"/>
      <c r="E64" s="30" t="s">
        <v>48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>
        <f>IF(C25=B24,B26,IF(C25=B26,B24,0))</f>
        <v>0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>
        <f>IF(C65=B64,B66,IF(C65=B66,B64,0))</f>
        <v>0</v>
      </c>
      <c r="H67" s="27"/>
      <c r="I67" s="42"/>
      <c r="J67" s="40" t="s">
        <v>49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>
        <f>IF(C29=B28,B30,IF(C29=B30,B28,0))</f>
        <v>0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 t="str">
        <f>IF(C69=B68,B70,IF(C69=B70,B68,0))</f>
        <v>_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50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51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52</v>
      </c>
      <c r="F73" s="19"/>
      <c r="G73" s="20">
        <v>-92</v>
      </c>
      <c r="H73" s="26" t="str">
        <f>IF(H68=G67,G69,IF(H68=G69,G67,0))</f>
        <v>_</v>
      </c>
      <c r="I73" s="34"/>
      <c r="J73" s="40" t="s">
        <v>53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>
        <f>IF(I72=H71,H73,IF(I72=H73,H71,0))</f>
        <v>0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54</v>
      </c>
      <c r="F75" s="19"/>
      <c r="G75" s="32"/>
      <c r="H75" s="19"/>
      <c r="I75" s="34"/>
      <c r="J75" s="40" t="s">
        <v>55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50" sqref="A150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СпМл!A1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СпМл!A2</f>
        <v>29-тур FNTB.ru. Мастерская лига</v>
      </c>
      <c r="B2" s="16"/>
      <c r="C2" s="16"/>
      <c r="D2" s="16"/>
      <c r="E2" s="16"/>
      <c r="F2" s="16"/>
      <c r="G2" s="16"/>
    </row>
    <row r="3" spans="1:7" ht="15.75">
      <c r="A3" s="18">
        <f>СпМл!A3</f>
        <v>41846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СпМл!A7</f>
        <v>Чмелев Родион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94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СпМл!A38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94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СпМл!A23</f>
        <v>Тодрамович Александр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132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СпМл!A22</f>
        <v>Маневич Сергей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94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СпМл!A15</f>
        <v>Сазонов Николай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127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СпМл!A30</f>
        <v>Алмаев Раис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127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СпМл!A31</f>
        <v>_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97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СпМл!A14</f>
        <v>Коврижников Максим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94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СпМл!A11</f>
        <v>Семенов Константин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95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СпМл!A34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95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СпМл!A27</f>
        <v>Гайнуллин Айтуган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129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СпМл!A18</f>
        <v>Валеев Риф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95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СпМл!A19</f>
        <v>Салихов Раиль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100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СпМл!A26</f>
        <v>Габдуллин Марс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124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СпМл!A35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124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СпМл!A10</f>
        <v>Исмайлов Азат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94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СпМл!A9</f>
        <v>Срумов Антон</v>
      </c>
      <c r="C37" s="19"/>
      <c r="D37" s="19"/>
      <c r="E37" s="19"/>
      <c r="F37" s="27"/>
      <c r="G37" s="30" t="s">
        <v>24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123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СпМл!A36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130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СпМл!A25</f>
        <v>Мазурин Викентий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130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СпМл!A20</f>
        <v>Лютый Олег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125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СпМл!A17</f>
        <v>Антонян Ваге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98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СпМл!A28</f>
        <v>Топорков Юрий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125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СпМл!A33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125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СпМл!A12</f>
        <v>Аббасов Рустамхон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125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СпМл!A13</f>
        <v>Смирнов Андрей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126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СпМл!A32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126</v>
      </c>
      <c r="E56" s="27"/>
      <c r="F56" s="31">
        <v>-31</v>
      </c>
      <c r="G56" s="21" t="str">
        <f>IF(G36=F20,F52,IF(G36=F52,F20,0))</f>
        <v>Аббасов Рустамхон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СпМл!A29</f>
        <v>Семенов Юрий</v>
      </c>
      <c r="C57" s="27"/>
      <c r="D57" s="27"/>
      <c r="E57" s="27"/>
      <c r="F57" s="19"/>
      <c r="G57" s="30" t="s">
        <v>25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128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СпМл!A16</f>
        <v>Максютов Азат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122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СпМл!A21</f>
        <v>Хабиров Марс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104</v>
      </c>
      <c r="D62" s="27"/>
      <c r="E62" s="20">
        <v>-58</v>
      </c>
      <c r="F62" s="21" t="str">
        <f>IF(Мл2с!H14=Мл2с!G10,Мл2с!G18,IF(Мл2с!H14=Мл2с!G18,Мл2с!G10,0))</f>
        <v>Топорков Артур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СпМл!A24</f>
        <v>Лукьянов Роман</v>
      </c>
      <c r="C63" s="27"/>
      <c r="D63" s="27"/>
      <c r="E63" s="19"/>
      <c r="F63" s="23">
        <v>61</v>
      </c>
      <c r="G63" s="24" t="s">
        <v>122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122</v>
      </c>
      <c r="E64" s="20">
        <v>-59</v>
      </c>
      <c r="F64" s="26" t="str">
        <f>IF(Мл2с!H30=Мл2с!G26,Мл2с!G34,IF(Мл2с!H30=Мл2с!G34,Мл2с!G26,0))</f>
        <v>Семенов Константин</v>
      </c>
      <c r="G64" s="30" t="s">
        <v>26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СпМл!A37</f>
        <v>_</v>
      </c>
      <c r="C65" s="27"/>
      <c r="D65" s="19"/>
      <c r="E65" s="19"/>
      <c r="F65" s="20">
        <v>-61</v>
      </c>
      <c r="G65" s="21" t="str">
        <f>IF(G63=F62,F64,IF(G63=F64,F62,0))</f>
        <v>Семенов Константин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122</v>
      </c>
      <c r="D66" s="19"/>
      <c r="E66" s="19"/>
      <c r="F66" s="19"/>
      <c r="G66" s="30" t="s">
        <v>27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СпМл!A8</f>
        <v>Топорков Артур</v>
      </c>
      <c r="C67" s="19"/>
      <c r="D67" s="19"/>
      <c r="E67" s="20">
        <v>-56</v>
      </c>
      <c r="F67" s="21" t="str">
        <f>IF(Мл2с!G10=Мл2с!F6,Мл2с!F14,IF(Мл2с!G10=Мл2с!F14,Мл2с!F6,0))</f>
        <v>Сазонов Николай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129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IF(Мл2с!F6=Мл2с!E4,Мл2с!E8,IF(Мл2с!F6=Мл2с!E8,Мл2с!E4,0))</f>
        <v>Максютов Азат</v>
      </c>
      <c r="C69" s="19"/>
      <c r="D69" s="19"/>
      <c r="E69" s="20">
        <v>-57</v>
      </c>
      <c r="F69" s="26" t="str">
        <f>IF(Мл2с!G26=Мл2с!F22,Мл2с!F30,IF(Мл2с!G26=Мл2с!F30,Мл2с!F22,0))</f>
        <v>Валеев Риф</v>
      </c>
      <c r="G69" s="30" t="s">
        <v>28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123</v>
      </c>
      <c r="D70" s="19"/>
      <c r="E70" s="19"/>
      <c r="F70" s="20">
        <v>-62</v>
      </c>
      <c r="G70" s="21" t="str">
        <f>IF(G68=F67,F69,IF(G68=F69,F67,0))</f>
        <v>Сазонов Николай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IF(Мл2с!F14=Мл2с!E12,Мл2с!E16,IF(Мл2с!F14=Мл2с!E16,Мл2с!E12,0))</f>
        <v>Срумов Антон</v>
      </c>
      <c r="C71" s="27"/>
      <c r="D71" s="32"/>
      <c r="E71" s="19"/>
      <c r="F71" s="19"/>
      <c r="G71" s="30" t="s">
        <v>29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123</v>
      </c>
      <c r="E72" s="20">
        <v>-63</v>
      </c>
      <c r="F72" s="21" t="str">
        <f>IF(C70=B69,B71,IF(C70=B71,B69,0))</f>
        <v>Максютов Азат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IF(Мл2с!F22=Мл2с!E20,Мл2с!E24,IF(Мл2с!F22=Мл2с!E24,Мл2с!E20,0))</f>
        <v>Лютый Олег</v>
      </c>
      <c r="C73" s="27"/>
      <c r="D73" s="33" t="s">
        <v>30</v>
      </c>
      <c r="E73" s="19"/>
      <c r="F73" s="23">
        <v>66</v>
      </c>
      <c r="G73" s="24" t="s">
        <v>130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126</v>
      </c>
      <c r="D74" s="34"/>
      <c r="E74" s="20">
        <v>-64</v>
      </c>
      <c r="F74" s="26" t="str">
        <f>IF(C74=B73,B75,IF(C74=B75,B73,0))</f>
        <v>Лютый Олег</v>
      </c>
      <c r="G74" s="30" t="s">
        <v>31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IF(Мл2с!F30=Мл2с!E28,Мл2с!E32,IF(Мл2с!F30=Мл2с!E32,Мл2с!E28,0))</f>
        <v>Смирнов Андрей</v>
      </c>
      <c r="C75" s="20">
        <v>-65</v>
      </c>
      <c r="D75" s="21" t="str">
        <f>IF(D72=C70,C74,IF(D72=C74,C70,0))</f>
        <v>Смирнов Андрей</v>
      </c>
      <c r="E75" s="19"/>
      <c r="F75" s="20">
        <v>-66</v>
      </c>
      <c r="G75" s="21" t="str">
        <f>IF(G73=F72,F74,IF(G73=F74,F72,0))</f>
        <v>Максютов Азат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32</v>
      </c>
      <c r="E76" s="19"/>
      <c r="F76" s="19"/>
      <c r="G76" s="30" t="s">
        <v>33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50" sqref="A150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СпМл!A1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СпМл!A2</f>
        <v>29-тур FNTB.ru. Мастерская лига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СпМл!A3</f>
        <v>41846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IF(Мл1с!C6=Мл1с!B5,Мл1с!B7,IF(Мл1с!C6=Мл1с!B7,Мл1с!B5,0))</f>
        <v>_</v>
      </c>
      <c r="C4" s="19"/>
      <c r="D4" s="20">
        <v>-25</v>
      </c>
      <c r="E4" s="21" t="str">
        <f>IF(Мл1с!E12=Мл1с!D8,Мл1с!D16,IF(Мл1с!E12=Мл1с!D16,Мл1с!D8,0))</f>
        <v>Сазонов Николай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103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IF(Мл1с!C10=Мл1с!B9,Мл1с!B11,IF(Мл1с!C10=Мл1с!B11,Мл1с!B9,0))</f>
        <v>Тодрамович Александр</v>
      </c>
      <c r="C6" s="23">
        <v>40</v>
      </c>
      <c r="D6" s="37" t="s">
        <v>104</v>
      </c>
      <c r="E6" s="23">
        <v>52</v>
      </c>
      <c r="F6" s="37" t="s">
        <v>127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IF(Мл1с!D64=Мл1с!C62,Мл1с!C66,IF(Мл1с!D64=Мл1с!C66,Мл1с!C62,0))</f>
        <v>Лукьянов Роман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IF(Мл1с!C14=Мл1с!B13,Мл1с!B15,IF(Мл1с!C14=Мл1с!B15,Мл1с!B13,0))</f>
        <v>Алмаев Раис</v>
      </c>
      <c r="C8" s="19"/>
      <c r="D8" s="23">
        <v>48</v>
      </c>
      <c r="E8" s="38" t="s">
        <v>128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 t="s">
        <v>135</v>
      </c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IF(Мл1с!C18=Мл1с!B17,Мл1с!B19,IF(Мл1с!C18=Мл1с!B19,Мл1с!B17,0))</f>
        <v>_</v>
      </c>
      <c r="C10" s="23">
        <v>41</v>
      </c>
      <c r="D10" s="38" t="s">
        <v>128</v>
      </c>
      <c r="E10" s="32"/>
      <c r="F10" s="23">
        <v>56</v>
      </c>
      <c r="G10" s="37" t="s">
        <v>124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IF(Мл1с!D56=Мл1с!C54,Мл1с!C58,IF(Мл1с!D56=Мл1с!C58,Мл1с!C54,0))</f>
        <v>Максютов Азат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IF(Мл1с!C22=Мл1с!B21,Мл1с!B23,IF(Мл1с!C22=Мл1с!B23,Мл1с!B21,0))</f>
        <v>_</v>
      </c>
      <c r="C12" s="19"/>
      <c r="D12" s="20">
        <v>-26</v>
      </c>
      <c r="E12" s="21" t="str">
        <f>IF(Мл1с!E28=Мл1с!D24,Мл1с!D32,IF(Мл1с!E28=Мл1с!D32,Мл1с!D24,0))</f>
        <v>Исмайлов Азат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80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IF(Мл1с!C26=Мл1с!B25,Мл1с!B27,IF(Мл1с!C26=Мл1с!B27,Мл1с!B25,0))</f>
        <v>Гайнуллин Айтуган</v>
      </c>
      <c r="C14" s="23">
        <v>42</v>
      </c>
      <c r="D14" s="37" t="s">
        <v>80</v>
      </c>
      <c r="E14" s="23">
        <v>53</v>
      </c>
      <c r="F14" s="38" t="s">
        <v>124</v>
      </c>
      <c r="G14" s="23">
        <v>58</v>
      </c>
      <c r="H14" s="37" t="s">
        <v>124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IF(Мл1с!D48=Мл1с!C46,Мл1с!C50,IF(Мл1с!D48=Мл1с!C50,Мл1с!C46,0))</f>
        <v>Антонян Ваге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IF(Мл1с!C30=Мл1с!B29,Мл1с!B31,IF(Мл1с!C30=Мл1с!B31,Мл1с!B29,0))</f>
        <v>Габдуллин Марс</v>
      </c>
      <c r="C16" s="19"/>
      <c r="D16" s="23">
        <v>49</v>
      </c>
      <c r="E16" s="38" t="s">
        <v>123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76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IF(Мл1с!C34=Мл1с!B33,Мл1с!B35,IF(Мл1с!C34=Мл1с!B35,Мл1с!B33,0))</f>
        <v>_</v>
      </c>
      <c r="C18" s="23">
        <v>43</v>
      </c>
      <c r="D18" s="38" t="s">
        <v>123</v>
      </c>
      <c r="E18" s="32"/>
      <c r="F18" s="20">
        <v>-30</v>
      </c>
      <c r="G18" s="26" t="str">
        <f>IF(Мл1с!F52=Мл1с!E44,Мл1с!E60,IF(Мл1с!F52=Мл1с!E60,Мл1с!E44,0))</f>
        <v>Топорков Артур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IF(Мл1с!D40=Мл1с!C38,Мл1с!C42,IF(Мл1с!D40=Мл1с!C42,Мл1с!C38,0))</f>
        <v>Срумов Антон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IF(Мл1с!C38=Мл1с!B37,Мл1с!B39,IF(Мл1с!C38=Мл1с!B39,Мл1с!B37,0))</f>
        <v>_</v>
      </c>
      <c r="C20" s="19"/>
      <c r="D20" s="20">
        <v>-27</v>
      </c>
      <c r="E20" s="21" t="str">
        <f>IF(Мл1с!E44=Мл1с!D40,Мл1с!D48,IF(Мл1с!E44=Мл1с!D48,Мл1с!D40,0))</f>
        <v>Лютый Олег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133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IF(Мл1с!C42=Мл1с!B41,Мл1с!B43,IF(Мл1с!C42=Мл1с!B43,Мл1с!B41,0))</f>
        <v>Мазурин Викентий</v>
      </c>
      <c r="C22" s="23">
        <v>44</v>
      </c>
      <c r="D22" s="37" t="s">
        <v>100</v>
      </c>
      <c r="E22" s="23">
        <v>54</v>
      </c>
      <c r="F22" s="37" t="s">
        <v>129</v>
      </c>
      <c r="G22" s="32"/>
      <c r="H22" s="23">
        <v>60</v>
      </c>
      <c r="I22" s="39" t="s">
        <v>124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IF(Мл1с!D32=Мл1с!C30,Мл1с!C34,IF(Мл1с!D32=Мл1с!C34,Мл1с!C30,0))</f>
        <v>Салихов Раиль</v>
      </c>
      <c r="D23" s="27"/>
      <c r="E23" s="27"/>
      <c r="F23" s="27"/>
      <c r="G23" s="32"/>
      <c r="H23" s="27"/>
      <c r="I23" s="34"/>
      <c r="J23" s="40" t="s">
        <v>34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IF(Мл1с!C46=Мл1с!B45,Мл1с!B47,IF(Мл1с!C46=Мл1с!B47,Мл1с!B45,0))</f>
        <v>Топорков Юрий</v>
      </c>
      <c r="C24" s="19"/>
      <c r="D24" s="23">
        <v>50</v>
      </c>
      <c r="E24" s="38" t="s">
        <v>129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134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IF(Мл1с!C50=Мл1с!B49,Мл1с!B51,IF(Мл1с!C50=Мл1с!B51,Мл1с!B49,0))</f>
        <v>_</v>
      </c>
      <c r="C26" s="23">
        <v>45</v>
      </c>
      <c r="D26" s="38" t="s">
        <v>129</v>
      </c>
      <c r="E26" s="32"/>
      <c r="F26" s="23">
        <v>57</v>
      </c>
      <c r="G26" s="37" t="s">
        <v>97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IF(Мл1с!D24=Мл1с!C22,Мл1с!C26,IF(Мл1с!D24=Мл1с!C26,Мл1с!C22,0))</f>
        <v>Валеев Риф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IF(Мл1с!C54=Мл1с!B53,Мл1с!B55,IF(Мл1с!C54=Мл1с!B55,Мл1с!B53,0))</f>
        <v>_</v>
      </c>
      <c r="C28" s="19"/>
      <c r="D28" s="20">
        <v>-28</v>
      </c>
      <c r="E28" s="21" t="str">
        <f>IF(Мл1с!E60=Мл1с!D56,Мл1с!D64,IF(Мл1с!E60=Мл1с!D64,Мл1с!D56,0))</f>
        <v>Смирнов Андрей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 t="s">
        <v>116</v>
      </c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IF(Мл1с!C58=Мл1с!B57,Мл1с!B59,IF(Мл1с!C58=Мл1с!B59,Мл1с!B57,0))</f>
        <v>Семенов Юрий</v>
      </c>
      <c r="C30" s="23">
        <v>46</v>
      </c>
      <c r="D30" s="37" t="s">
        <v>97</v>
      </c>
      <c r="E30" s="23">
        <v>55</v>
      </c>
      <c r="F30" s="38" t="s">
        <v>97</v>
      </c>
      <c r="G30" s="23">
        <v>59</v>
      </c>
      <c r="H30" s="38" t="s">
        <v>97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IF(Мл1с!D16=Мл1с!C14,Мл1с!C18,IF(Мл1с!D16=Мл1с!C18,Мл1с!C14,0))</f>
        <v>Коврижников Максим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IF(Мл1с!C62=Мл1с!B61,Мл1с!B63,IF(Мл1с!C62=Мл1с!B63,Мл1с!B61,0))</f>
        <v>Хабиров Марс</v>
      </c>
      <c r="C32" s="19"/>
      <c r="D32" s="23">
        <v>51</v>
      </c>
      <c r="E32" s="38" t="s">
        <v>97</v>
      </c>
      <c r="F32" s="19"/>
      <c r="G32" s="27"/>
      <c r="H32" s="20">
        <v>-60</v>
      </c>
      <c r="I32" s="21" t="str">
        <f>IF(I22=H14,H30,IF(I22=H30,H14,0))</f>
        <v>Коврижников Максим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131</v>
      </c>
      <c r="D33" s="27"/>
      <c r="E33" s="32"/>
      <c r="F33" s="19"/>
      <c r="G33" s="27"/>
      <c r="H33" s="19"/>
      <c r="I33" s="34"/>
      <c r="J33" s="40" t="s">
        <v>35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IF(Мл1с!C66=Мл1с!B65,Мл1с!B67,IF(Мл1с!C66=Мл1с!B67,Мл1с!B65,0))</f>
        <v>_</v>
      </c>
      <c r="C34" s="23">
        <v>47</v>
      </c>
      <c r="D34" s="38" t="s">
        <v>132</v>
      </c>
      <c r="E34" s="32"/>
      <c r="F34" s="20">
        <v>-29</v>
      </c>
      <c r="G34" s="26" t="str">
        <f>IF(Мл1с!F20=Мл1с!E12,Мл1с!E28,IF(Мл1с!F20=Мл1с!E28,Мл1с!E12,0))</f>
        <v>Семенов Константин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IF(Мл1с!D8=Мл1с!C6,Мл1с!C10,IF(Мл1с!D8=Мл1с!C10,Мл1с!C6,0))</f>
        <v>Маневич Сергей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Тодрамович Александр</v>
      </c>
      <c r="C37" s="19"/>
      <c r="D37" s="19"/>
      <c r="E37" s="19"/>
      <c r="F37" s="20">
        <v>-48</v>
      </c>
      <c r="G37" s="21" t="str">
        <f>IF(E8=D6,D10,IF(E8=D10,D6,0))</f>
        <v>Лукьянов Роман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/>
      <c r="D38" s="19"/>
      <c r="E38" s="19"/>
      <c r="F38" s="19"/>
      <c r="G38" s="23">
        <v>67</v>
      </c>
      <c r="H38" s="37" t="s">
        <v>104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 t="str">
        <f>IF(D10=C9,C11,IF(D10=C11,C9,0))</f>
        <v>Алмаев Раис</v>
      </c>
      <c r="C39" s="27"/>
      <c r="D39" s="19"/>
      <c r="E39" s="19"/>
      <c r="F39" s="20">
        <v>-49</v>
      </c>
      <c r="G39" s="26" t="str">
        <f>IF(E16=D14,D18,IF(E16=D18,D14,0))</f>
        <v>Гайнуллин Айтуган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/>
      <c r="E40" s="19"/>
      <c r="F40" s="19"/>
      <c r="G40" s="19"/>
      <c r="H40" s="23">
        <v>69</v>
      </c>
      <c r="I40" s="41" t="s">
        <v>104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Антонян Ваге</v>
      </c>
      <c r="C41" s="27"/>
      <c r="D41" s="27"/>
      <c r="E41" s="19"/>
      <c r="F41" s="20">
        <v>-50</v>
      </c>
      <c r="G41" s="21" t="str">
        <f>IF(E24=D22,D26,IF(E24=D26,D22,0))</f>
        <v>Салихов Раиль</v>
      </c>
      <c r="H41" s="27"/>
      <c r="I41" s="42"/>
      <c r="J41" s="40" t="s">
        <v>36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/>
      <c r="D42" s="27"/>
      <c r="E42" s="19"/>
      <c r="F42" s="19"/>
      <c r="G42" s="23">
        <v>68</v>
      </c>
      <c r="H42" s="38" t="s">
        <v>100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Габдуллин Марс</v>
      </c>
      <c r="C43" s="19"/>
      <c r="D43" s="27"/>
      <c r="E43" s="19"/>
      <c r="F43" s="20">
        <v>-51</v>
      </c>
      <c r="G43" s="26" t="str">
        <f>IF(E32=D30,D34,IF(E32=D34,D30,0))</f>
        <v>Маневич Сергей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/>
      <c r="F44" s="19"/>
      <c r="G44" s="19"/>
      <c r="H44" s="20">
        <v>-69</v>
      </c>
      <c r="I44" s="21" t="str">
        <f>IF(I40=H38,H42,IF(I40=H42,H38,0))</f>
        <v>Салихов Раиль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Мазурин Викентий</v>
      </c>
      <c r="C45" s="19"/>
      <c r="D45" s="27"/>
      <c r="E45" s="30" t="s">
        <v>37</v>
      </c>
      <c r="F45" s="19"/>
      <c r="G45" s="20">
        <v>-67</v>
      </c>
      <c r="H45" s="21" t="str">
        <f>IF(H38=G37,G39,IF(H38=G39,G37,0))</f>
        <v>Гайнуллин Айтуган</v>
      </c>
      <c r="I45" s="34"/>
      <c r="J45" s="40" t="s">
        <v>38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/>
      <c r="D46" s="27"/>
      <c r="E46" s="19"/>
      <c r="F46" s="19"/>
      <c r="G46" s="19"/>
      <c r="H46" s="23">
        <v>70</v>
      </c>
      <c r="I46" s="39" t="s">
        <v>132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Топорков Юрий</v>
      </c>
      <c r="C47" s="27"/>
      <c r="D47" s="27"/>
      <c r="E47" s="19"/>
      <c r="F47" s="19"/>
      <c r="G47" s="20">
        <v>-68</v>
      </c>
      <c r="H47" s="26" t="str">
        <f>IF(H42=G41,G43,IF(H42=G43,G41,0))</f>
        <v>Маневич Сергей</v>
      </c>
      <c r="I47" s="34"/>
      <c r="J47" s="40" t="s">
        <v>39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/>
      <c r="E48" s="19"/>
      <c r="F48" s="19"/>
      <c r="G48" s="19"/>
      <c r="H48" s="20">
        <v>-70</v>
      </c>
      <c r="I48" s="21" t="str">
        <f>IF(I46=H45,H47,IF(I46=H47,H45,0))</f>
        <v>Гайнуллин Айтуган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 t="str">
        <f>IF(D30=C29,C31,IF(D30=C31,C29,0))</f>
        <v>Семенов Юрий</v>
      </c>
      <c r="C49" s="27"/>
      <c r="D49" s="19"/>
      <c r="E49" s="19"/>
      <c r="F49" s="19"/>
      <c r="G49" s="32"/>
      <c r="H49" s="19"/>
      <c r="I49" s="34"/>
      <c r="J49" s="40" t="s">
        <v>40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/>
      <c r="D50" s="20">
        <v>-77</v>
      </c>
      <c r="E50" s="21">
        <f>IF(E44=D40,D48,IF(E44=D48,D40,0))</f>
        <v>0</v>
      </c>
      <c r="F50" s="20">
        <v>-71</v>
      </c>
      <c r="G50" s="21">
        <f>IF(C38=B37,B39,IF(C38=B39,B37,0))</f>
        <v>0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Хабиров Марс</v>
      </c>
      <c r="C51" s="19"/>
      <c r="D51" s="19"/>
      <c r="E51" s="30" t="s">
        <v>41</v>
      </c>
      <c r="F51" s="19"/>
      <c r="G51" s="23">
        <v>79</v>
      </c>
      <c r="H51" s="37"/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>
        <f>IF(D40=C38,C42,IF(D40=C42,C38,0))</f>
        <v>0</v>
      </c>
      <c r="E52" s="34"/>
      <c r="F52" s="20">
        <v>-72</v>
      </c>
      <c r="G52" s="26">
        <f>IF(C42=B41,B43,IF(C42=B43,B41,0))</f>
        <v>0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/>
      <c r="F53" s="19"/>
      <c r="G53" s="19"/>
      <c r="H53" s="23">
        <v>81</v>
      </c>
      <c r="I53" s="41"/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>
        <f>IF(D48=C46,C50,IF(D48=C50,C46,0))</f>
        <v>0</v>
      </c>
      <c r="E54" s="30" t="s">
        <v>42</v>
      </c>
      <c r="F54" s="20">
        <v>-73</v>
      </c>
      <c r="G54" s="21">
        <f>IF(C46=B45,B47,IF(C46=B47,B45,0))</f>
        <v>0</v>
      </c>
      <c r="H54" s="27"/>
      <c r="I54" s="42"/>
      <c r="J54" s="40" t="s">
        <v>43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>
        <f>IF(E53=D52,D54,IF(E53=D54,D52,0))</f>
        <v>0</v>
      </c>
      <c r="F55" s="19"/>
      <c r="G55" s="23">
        <v>80</v>
      </c>
      <c r="H55" s="38"/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44</v>
      </c>
      <c r="F56" s="20">
        <v>-74</v>
      </c>
      <c r="G56" s="26">
        <f>IF(C50=B49,B51,IF(C50=B51,B49,0))</f>
        <v>0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/>
      <c r="D57" s="19"/>
      <c r="E57" s="19"/>
      <c r="F57" s="19"/>
      <c r="G57" s="19"/>
      <c r="H57" s="20">
        <v>-81</v>
      </c>
      <c r="I57" s="21">
        <f>IF(I53=H51,H55,IF(I53=H55,H51,0))</f>
        <v>0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 t="str">
        <f>IF(C9=B8,B10,IF(C9=B10,B8,0))</f>
        <v>_</v>
      </c>
      <c r="C58" s="27"/>
      <c r="D58" s="19"/>
      <c r="E58" s="19"/>
      <c r="F58" s="19"/>
      <c r="G58" s="20">
        <v>-79</v>
      </c>
      <c r="H58" s="21">
        <f>IF(H51=G50,G52,IF(H51=G52,G50,0))</f>
        <v>0</v>
      </c>
      <c r="I58" s="34"/>
      <c r="J58" s="40" t="s">
        <v>45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/>
      <c r="E59" s="19"/>
      <c r="F59" s="19"/>
      <c r="G59" s="19"/>
      <c r="H59" s="23">
        <v>82</v>
      </c>
      <c r="I59" s="39"/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_</v>
      </c>
      <c r="C60" s="27"/>
      <c r="D60" s="27"/>
      <c r="E60" s="19"/>
      <c r="F60" s="19"/>
      <c r="G60" s="20">
        <v>-80</v>
      </c>
      <c r="H60" s="26">
        <f>IF(H55=G54,G56,IF(H55=G56,G54,0))</f>
        <v>0</v>
      </c>
      <c r="I60" s="34"/>
      <c r="J60" s="40" t="s">
        <v>46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>
        <f>IF(I59=H58,H60,IF(I59=H60,H58,0))</f>
        <v>0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47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/>
      <c r="F63" s="20">
        <v>-83</v>
      </c>
      <c r="G63" s="21">
        <f>IF(C57=B56,B58,IF(C57=B58,B56,0))</f>
        <v>0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48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_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>
        <f>IF(C65=B64,B66,IF(C65=B66,B64,0))</f>
        <v>0</v>
      </c>
      <c r="H67" s="27"/>
      <c r="I67" s="42"/>
      <c r="J67" s="40" t="s">
        <v>49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 t="str">
        <f>IF(C29=B28,B30,IF(C29=B30,B28,0))</f>
        <v>_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>
        <f>IF(C69=B68,B70,IF(C69=B70,B68,0))</f>
        <v>0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50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>
        <f>IF(H64=G63,G65,IF(H64=G65,G63,0))</f>
        <v>0</v>
      </c>
      <c r="I71" s="34"/>
      <c r="J71" s="40" t="s">
        <v>51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52</v>
      </c>
      <c r="F73" s="19"/>
      <c r="G73" s="20">
        <v>-92</v>
      </c>
      <c r="H73" s="26">
        <f>IF(H68=G67,G69,IF(H68=G69,G67,0))</f>
        <v>0</v>
      </c>
      <c r="I73" s="34"/>
      <c r="J73" s="40" t="s">
        <v>53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>
        <f>IF(I72=H71,H73,IF(I72=H73,H71,0))</f>
        <v>0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54</v>
      </c>
      <c r="F75" s="19"/>
      <c r="G75" s="32"/>
      <c r="H75" s="19"/>
      <c r="I75" s="34"/>
      <c r="J75" s="40" t="s">
        <v>55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A141" sqref="A14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93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41847</v>
      </c>
      <c r="B3" s="6"/>
      <c r="C3" s="6"/>
      <c r="D3" s="6"/>
      <c r="E3" s="6"/>
      <c r="F3" s="6"/>
      <c r="G3" s="6"/>
      <c r="H3" s="6"/>
      <c r="I3" s="6"/>
    </row>
    <row r="4" spans="1:9" ht="15.75">
      <c r="A4" s="43"/>
      <c r="B4" s="43"/>
      <c r="C4" s="43"/>
      <c r="D4" s="43"/>
      <c r="E4" s="43"/>
      <c r="F4" s="43"/>
      <c r="G4" s="43"/>
      <c r="H4" s="43"/>
      <c r="I4" s="43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94</v>
      </c>
      <c r="B7" s="13">
        <v>1</v>
      </c>
      <c r="C7" s="14" t="str">
        <f>Вл1с!F67</f>
        <v>Чмелев Родион</v>
      </c>
      <c r="D7" s="11"/>
      <c r="E7" s="11"/>
      <c r="F7" s="11"/>
      <c r="G7" s="11"/>
      <c r="H7" s="11"/>
      <c r="I7" s="11"/>
    </row>
    <row r="8" spans="1:9" ht="18">
      <c r="A8" s="12" t="s">
        <v>95</v>
      </c>
      <c r="B8" s="13">
        <v>2</v>
      </c>
      <c r="C8" s="14" t="str">
        <f>Вл2с!F7</f>
        <v>Семенов Константин</v>
      </c>
      <c r="D8" s="11"/>
      <c r="E8" s="11"/>
      <c r="F8" s="11"/>
      <c r="G8" s="11"/>
      <c r="H8" s="11"/>
      <c r="I8" s="11"/>
    </row>
    <row r="9" spans="1:9" ht="18">
      <c r="A9" s="12" t="s">
        <v>96</v>
      </c>
      <c r="B9" s="13">
        <v>3</v>
      </c>
      <c r="C9" s="14" t="str">
        <f>Вл3с!J30</f>
        <v>Антонян Ваге</v>
      </c>
      <c r="D9" s="11"/>
      <c r="E9" s="11"/>
      <c r="F9" s="11"/>
      <c r="G9" s="11"/>
      <c r="H9" s="11"/>
      <c r="I9" s="11"/>
    </row>
    <row r="10" spans="1:9" ht="18">
      <c r="A10" s="12" t="s">
        <v>97</v>
      </c>
      <c r="B10" s="13">
        <v>4</v>
      </c>
      <c r="C10" s="14" t="str">
        <f>Вл3с!J35</f>
        <v>Байрамалов Леонид</v>
      </c>
      <c r="D10" s="11"/>
      <c r="E10" s="11"/>
      <c r="F10" s="11"/>
      <c r="G10" s="11"/>
      <c r="H10" s="11"/>
      <c r="I10" s="11"/>
    </row>
    <row r="11" spans="1:9" ht="18">
      <c r="A11" s="12" t="s">
        <v>98</v>
      </c>
      <c r="B11" s="13">
        <v>5</v>
      </c>
      <c r="C11" s="14" t="str">
        <f>Вл3с!J66</f>
        <v>Коврижников Максим</v>
      </c>
      <c r="D11" s="11"/>
      <c r="E11" s="11"/>
      <c r="F11" s="11"/>
      <c r="G11" s="11"/>
      <c r="H11" s="11"/>
      <c r="I11" s="11"/>
    </row>
    <row r="12" spans="1:9" ht="18">
      <c r="A12" s="12" t="s">
        <v>99</v>
      </c>
      <c r="B12" s="13">
        <v>6</v>
      </c>
      <c r="C12" s="14" t="str">
        <f>Вл3с!J68</f>
        <v>Салихов Раиль</v>
      </c>
      <c r="D12" s="11"/>
      <c r="E12" s="11"/>
      <c r="F12" s="11"/>
      <c r="G12" s="11"/>
      <c r="H12" s="11"/>
      <c r="I12" s="11"/>
    </row>
    <row r="13" spans="1:9" ht="18">
      <c r="A13" s="12" t="s">
        <v>100</v>
      </c>
      <c r="B13" s="13">
        <v>7</v>
      </c>
      <c r="C13" s="14" t="str">
        <f>Вл3с!J70</f>
        <v>Прыйма Павел</v>
      </c>
      <c r="D13" s="11"/>
      <c r="E13" s="11"/>
      <c r="F13" s="11"/>
      <c r="G13" s="11"/>
      <c r="H13" s="11"/>
      <c r="I13" s="11"/>
    </row>
    <row r="14" spans="1:9" ht="18">
      <c r="A14" s="12" t="s">
        <v>101</v>
      </c>
      <c r="B14" s="13">
        <v>8</v>
      </c>
      <c r="C14" s="14" t="str">
        <f>Вл3с!J72</f>
        <v>Медведев Тарас</v>
      </c>
      <c r="D14" s="11"/>
      <c r="E14" s="11"/>
      <c r="F14" s="11"/>
      <c r="G14" s="11"/>
      <c r="H14" s="11"/>
      <c r="I14" s="11"/>
    </row>
    <row r="15" spans="1:9" ht="18">
      <c r="A15" s="12" t="s">
        <v>102</v>
      </c>
      <c r="B15" s="13">
        <v>9</v>
      </c>
      <c r="C15" s="14" t="str">
        <f>Вл3с!D72</f>
        <v>Рудаков Константин</v>
      </c>
      <c r="D15" s="11"/>
      <c r="E15" s="11"/>
      <c r="F15" s="11"/>
      <c r="G15" s="11"/>
      <c r="H15" s="11"/>
      <c r="I15" s="11"/>
    </row>
    <row r="16" spans="1:9" ht="18">
      <c r="A16" s="12" t="s">
        <v>103</v>
      </c>
      <c r="B16" s="13">
        <v>10</v>
      </c>
      <c r="C16" s="14" t="str">
        <f>Вл3с!D75</f>
        <v>Якупов Динар</v>
      </c>
      <c r="D16" s="11"/>
      <c r="E16" s="11"/>
      <c r="F16" s="11"/>
      <c r="G16" s="11"/>
      <c r="H16" s="11"/>
      <c r="I16" s="11"/>
    </row>
    <row r="17" spans="1:9" ht="18">
      <c r="A17" s="12" t="s">
        <v>104</v>
      </c>
      <c r="B17" s="13">
        <v>11</v>
      </c>
      <c r="C17" s="14" t="str">
        <f>Вл3с!G70</f>
        <v>Шарафиева Ксения</v>
      </c>
      <c r="D17" s="11"/>
      <c r="E17" s="11"/>
      <c r="F17" s="11"/>
      <c r="G17" s="11"/>
      <c r="H17" s="11"/>
      <c r="I17" s="11"/>
    </row>
    <row r="18" spans="1:9" ht="18">
      <c r="A18" s="12" t="s">
        <v>105</v>
      </c>
      <c r="B18" s="13">
        <v>12</v>
      </c>
      <c r="C18" s="14" t="str">
        <f>Вл3с!G72</f>
        <v>Мазурин Александр</v>
      </c>
      <c r="D18" s="11"/>
      <c r="E18" s="11"/>
      <c r="F18" s="11"/>
      <c r="G18" s="11"/>
      <c r="H18" s="11"/>
      <c r="I18" s="11"/>
    </row>
    <row r="19" spans="1:9" ht="18">
      <c r="A19" s="15" t="s">
        <v>106</v>
      </c>
      <c r="B19" s="13">
        <v>13</v>
      </c>
      <c r="C19" s="14" t="str">
        <f>Вл3с!H76</f>
        <v>Габдуллин Марс</v>
      </c>
      <c r="D19" s="11"/>
      <c r="E19" s="11"/>
      <c r="F19" s="11"/>
      <c r="G19" s="11"/>
      <c r="H19" s="11"/>
      <c r="I19" s="11"/>
    </row>
    <row r="20" spans="1:9" ht="18">
      <c r="A20" s="12" t="s">
        <v>107</v>
      </c>
      <c r="B20" s="13">
        <v>14</v>
      </c>
      <c r="C20" s="14" t="str">
        <f>Вл3с!H79</f>
        <v>Тагиров Сайфулла</v>
      </c>
      <c r="D20" s="11"/>
      <c r="E20" s="11"/>
      <c r="F20" s="11"/>
      <c r="G20" s="11"/>
      <c r="H20" s="11"/>
      <c r="I20" s="11"/>
    </row>
    <row r="21" spans="1:9" ht="18">
      <c r="A21" s="12" t="s">
        <v>76</v>
      </c>
      <c r="B21" s="13">
        <v>15</v>
      </c>
      <c r="C21" s="14" t="str">
        <f>Вл3с!J74</f>
        <v>Красильников Павел</v>
      </c>
      <c r="D21" s="11"/>
      <c r="E21" s="11"/>
      <c r="F21" s="11"/>
      <c r="G21" s="11"/>
      <c r="H21" s="11"/>
      <c r="I21" s="11"/>
    </row>
    <row r="22" spans="1:9" ht="18">
      <c r="A22" s="12" t="s">
        <v>108</v>
      </c>
      <c r="B22" s="13">
        <v>16</v>
      </c>
      <c r="C22" s="14" t="str">
        <f>Вл3с!J76</f>
        <v>Лукьянов Роман</v>
      </c>
      <c r="D22" s="11"/>
      <c r="E22" s="11"/>
      <c r="F22" s="11"/>
      <c r="G22" s="11"/>
      <c r="H22" s="11"/>
      <c r="I22" s="11"/>
    </row>
    <row r="23" spans="1:9" ht="18">
      <c r="A23" s="12" t="s">
        <v>77</v>
      </c>
      <c r="B23" s="13">
        <v>17</v>
      </c>
      <c r="C23" s="14">
        <f>Вл3с!E84</f>
        <v>0</v>
      </c>
      <c r="D23" s="11"/>
      <c r="E23" s="11"/>
      <c r="F23" s="11"/>
      <c r="G23" s="11"/>
      <c r="H23" s="11"/>
      <c r="I23" s="11"/>
    </row>
    <row r="24" spans="1:9" ht="18">
      <c r="A24" s="12" t="s">
        <v>109</v>
      </c>
      <c r="B24" s="13">
        <v>18</v>
      </c>
      <c r="C24" s="14">
        <f>Вл3с!E90</f>
        <v>0</v>
      </c>
      <c r="D24" s="11"/>
      <c r="E24" s="11"/>
      <c r="F24" s="11"/>
      <c r="G24" s="11"/>
      <c r="H24" s="11"/>
      <c r="I24" s="11"/>
    </row>
    <row r="25" spans="1:9" ht="18">
      <c r="A25" s="12" t="s">
        <v>78</v>
      </c>
      <c r="B25" s="13">
        <v>19</v>
      </c>
      <c r="C25" s="14">
        <f>Вл3с!I82</f>
        <v>0</v>
      </c>
      <c r="D25" s="11"/>
      <c r="E25" s="11"/>
      <c r="F25" s="11"/>
      <c r="G25" s="11"/>
      <c r="H25" s="11"/>
      <c r="I25" s="11"/>
    </row>
    <row r="26" spans="1:9" ht="18">
      <c r="A26" s="12" t="s">
        <v>110</v>
      </c>
      <c r="B26" s="13">
        <v>20</v>
      </c>
      <c r="C26" s="14">
        <f>Вл3с!I84</f>
        <v>0</v>
      </c>
      <c r="D26" s="11"/>
      <c r="E26" s="11"/>
      <c r="F26" s="11"/>
      <c r="G26" s="11"/>
      <c r="H26" s="11"/>
      <c r="I26" s="11"/>
    </row>
    <row r="27" spans="1:9" ht="18">
      <c r="A27" s="12" t="s">
        <v>57</v>
      </c>
      <c r="B27" s="13">
        <v>21</v>
      </c>
      <c r="C27" s="14">
        <f>Вл3с!I87</f>
        <v>0</v>
      </c>
      <c r="D27" s="11"/>
      <c r="E27" s="11"/>
      <c r="F27" s="11"/>
      <c r="G27" s="11"/>
      <c r="H27" s="11"/>
      <c r="I27" s="11"/>
    </row>
    <row r="28" spans="1:9" ht="18">
      <c r="A28" s="12" t="s">
        <v>111</v>
      </c>
      <c r="B28" s="13">
        <v>22</v>
      </c>
      <c r="C28" s="14">
        <f>Вл3с!I90</f>
        <v>0</v>
      </c>
      <c r="D28" s="11"/>
      <c r="E28" s="11"/>
      <c r="F28" s="11"/>
      <c r="G28" s="11"/>
      <c r="H28" s="11"/>
      <c r="I28" s="11"/>
    </row>
    <row r="29" spans="1:9" ht="18">
      <c r="A29" s="12" t="s">
        <v>112</v>
      </c>
      <c r="B29" s="13">
        <v>23</v>
      </c>
      <c r="C29" s="14" t="e">
        <f>#REF!</f>
        <v>#REF!</v>
      </c>
      <c r="D29" s="11"/>
      <c r="E29" s="11"/>
      <c r="F29" s="11"/>
      <c r="G29" s="11"/>
      <c r="H29" s="11"/>
      <c r="I29" s="11"/>
    </row>
    <row r="30" spans="1:9" ht="18">
      <c r="A30" s="12" t="s">
        <v>113</v>
      </c>
      <c r="B30" s="13">
        <v>24</v>
      </c>
      <c r="C30" s="14" t="e">
        <f>#REF!</f>
        <v>#REF!</v>
      </c>
      <c r="D30" s="11"/>
      <c r="E30" s="11"/>
      <c r="F30" s="11"/>
      <c r="G30" s="11"/>
      <c r="H30" s="11"/>
      <c r="I30" s="11"/>
    </row>
    <row r="31" spans="1:9" ht="18">
      <c r="A31" s="12" t="s">
        <v>114</v>
      </c>
      <c r="B31" s="13">
        <v>25</v>
      </c>
      <c r="C31" s="14" t="e">
        <f>#REF!</f>
        <v>#REF!</v>
      </c>
      <c r="D31" s="11"/>
      <c r="E31" s="11"/>
      <c r="F31" s="11"/>
      <c r="G31" s="11"/>
      <c r="H31" s="11"/>
      <c r="I31" s="11"/>
    </row>
    <row r="32" spans="1:9" ht="18">
      <c r="A32" s="12" t="s">
        <v>115</v>
      </c>
      <c r="B32" s="13">
        <v>26</v>
      </c>
      <c r="C32" s="14" t="e">
        <f>#REF!</f>
        <v>#REF!</v>
      </c>
      <c r="D32" s="11"/>
      <c r="E32" s="11"/>
      <c r="F32" s="11"/>
      <c r="G32" s="11"/>
      <c r="H32" s="11"/>
      <c r="I32" s="11"/>
    </row>
    <row r="33" spans="1:9" ht="18">
      <c r="A33" s="12" t="s">
        <v>116</v>
      </c>
      <c r="B33" s="13">
        <v>27</v>
      </c>
      <c r="C33" s="14" t="e">
        <f>#REF!</f>
        <v>#REF!</v>
      </c>
      <c r="D33" s="11"/>
      <c r="E33" s="11"/>
      <c r="F33" s="11"/>
      <c r="G33" s="11"/>
      <c r="H33" s="11"/>
      <c r="I33" s="11"/>
    </row>
    <row r="34" spans="1:9" ht="18">
      <c r="A34" s="12" t="s">
        <v>81</v>
      </c>
      <c r="B34" s="13">
        <v>28</v>
      </c>
      <c r="C34" s="14" t="e">
        <f>#REF!</f>
        <v>#REF!</v>
      </c>
      <c r="D34" s="11"/>
      <c r="E34" s="11"/>
      <c r="F34" s="11"/>
      <c r="G34" s="11"/>
      <c r="H34" s="11"/>
      <c r="I34" s="11"/>
    </row>
    <row r="35" spans="1:9" ht="18">
      <c r="A35" s="12" t="s">
        <v>58</v>
      </c>
      <c r="B35" s="13">
        <v>29</v>
      </c>
      <c r="C35" s="14" t="e">
        <f>#REF!</f>
        <v>#REF!</v>
      </c>
      <c r="D35" s="11"/>
      <c r="E35" s="11"/>
      <c r="F35" s="11"/>
      <c r="G35" s="11"/>
      <c r="H35" s="11"/>
      <c r="I35" s="11"/>
    </row>
    <row r="36" spans="1:9" ht="18">
      <c r="A36" s="12" t="s">
        <v>117</v>
      </c>
      <c r="B36" s="13">
        <v>30</v>
      </c>
      <c r="C36" s="14" t="e">
        <f>#REF!</f>
        <v>#REF!</v>
      </c>
      <c r="D36" s="11"/>
      <c r="E36" s="11"/>
      <c r="F36" s="11"/>
      <c r="G36" s="11"/>
      <c r="H36" s="11"/>
      <c r="I36" s="11"/>
    </row>
    <row r="37" spans="1:9" ht="18">
      <c r="A37" s="12" t="s">
        <v>118</v>
      </c>
      <c r="B37" s="13">
        <v>31</v>
      </c>
      <c r="C37" s="14" t="e">
        <f>#REF!</f>
        <v>#REF!</v>
      </c>
      <c r="D37" s="11"/>
      <c r="E37" s="11"/>
      <c r="F37" s="11"/>
      <c r="G37" s="11"/>
      <c r="H37" s="11"/>
      <c r="I37" s="11"/>
    </row>
    <row r="38" spans="1:9" ht="18">
      <c r="A38" s="12" t="s">
        <v>119</v>
      </c>
      <c r="B38" s="13">
        <v>32</v>
      </c>
      <c r="C38" s="14" t="e">
        <f>#REF!</f>
        <v>#REF!</v>
      </c>
      <c r="D38" s="11"/>
      <c r="E38" s="11"/>
      <c r="F38" s="11"/>
      <c r="G38" s="11"/>
      <c r="H38" s="11"/>
      <c r="I38" s="11"/>
    </row>
    <row r="39" spans="1:9" ht="18">
      <c r="A39" s="12" t="s">
        <v>87</v>
      </c>
      <c r="B39" s="13">
        <v>33</v>
      </c>
      <c r="C39" s="14" t="e">
        <f>#REF!</f>
        <v>#REF!</v>
      </c>
      <c r="D39" s="11"/>
      <c r="E39" s="11"/>
      <c r="F39" s="11"/>
      <c r="G39" s="11"/>
      <c r="H39" s="11"/>
      <c r="I39" s="11"/>
    </row>
    <row r="40" spans="1:9" ht="18">
      <c r="A40" s="12" t="s">
        <v>70</v>
      </c>
      <c r="B40" s="13">
        <v>34</v>
      </c>
      <c r="C40" s="14" t="e">
        <f>#REF!</f>
        <v>#REF!</v>
      </c>
      <c r="D40" s="11"/>
      <c r="E40" s="11"/>
      <c r="F40" s="11"/>
      <c r="G40" s="11"/>
      <c r="H40" s="11"/>
      <c r="I40" s="11"/>
    </row>
    <row r="41" spans="1:9" ht="18">
      <c r="A41" s="12" t="s">
        <v>23</v>
      </c>
      <c r="B41" s="13">
        <v>35</v>
      </c>
      <c r="C41" s="14" t="e">
        <f>#REF!</f>
        <v>#REF!</v>
      </c>
      <c r="D41" s="11"/>
      <c r="E41" s="11"/>
      <c r="F41" s="11"/>
      <c r="G41" s="11"/>
      <c r="H41" s="11"/>
      <c r="I41" s="11"/>
    </row>
    <row r="42" spans="1:9" ht="18">
      <c r="A42" s="12" t="s">
        <v>23</v>
      </c>
      <c r="B42" s="13">
        <v>36</v>
      </c>
      <c r="C42" s="14" t="e">
        <f>#REF!</f>
        <v>#REF!</v>
      </c>
      <c r="D42" s="11"/>
      <c r="E42" s="11"/>
      <c r="F42" s="11"/>
      <c r="G42" s="11"/>
      <c r="H42" s="11"/>
      <c r="I42" s="11"/>
    </row>
    <row r="43" spans="1:9" ht="18">
      <c r="A43" s="12" t="s">
        <v>23</v>
      </c>
      <c r="B43" s="13">
        <v>37</v>
      </c>
      <c r="C43" s="14" t="e">
        <f>#REF!</f>
        <v>#REF!</v>
      </c>
      <c r="D43" s="11"/>
      <c r="E43" s="11"/>
      <c r="F43" s="11"/>
      <c r="G43" s="11"/>
      <c r="H43" s="11"/>
      <c r="I43" s="11"/>
    </row>
    <row r="44" spans="1:9" ht="18">
      <c r="A44" s="12" t="s">
        <v>23</v>
      </c>
      <c r="B44" s="13">
        <v>38</v>
      </c>
      <c r="C44" s="14" t="e">
        <f>#REF!</f>
        <v>#REF!</v>
      </c>
      <c r="D44" s="11"/>
      <c r="E44" s="11"/>
      <c r="F44" s="11"/>
      <c r="G44" s="11"/>
      <c r="H44" s="11"/>
      <c r="I44" s="11"/>
    </row>
    <row r="45" spans="1:9" ht="18">
      <c r="A45" s="12" t="s">
        <v>23</v>
      </c>
      <c r="B45" s="13">
        <v>39</v>
      </c>
      <c r="C45" s="14" t="e">
        <f>#REF!</f>
        <v>#REF!</v>
      </c>
      <c r="D45" s="11"/>
      <c r="E45" s="11"/>
      <c r="F45" s="11"/>
      <c r="G45" s="11"/>
      <c r="H45" s="11"/>
      <c r="I45" s="11"/>
    </row>
    <row r="46" spans="1:9" ht="18">
      <c r="A46" s="12" t="s">
        <v>23</v>
      </c>
      <c r="B46" s="13">
        <v>40</v>
      </c>
      <c r="C46" s="14" t="e">
        <f>#REF!</f>
        <v>#REF!</v>
      </c>
      <c r="D46" s="11"/>
      <c r="E46" s="11"/>
      <c r="F46" s="11"/>
      <c r="G46" s="11"/>
      <c r="H46" s="11"/>
      <c r="I46" s="11"/>
    </row>
    <row r="47" spans="1:9" ht="18">
      <c r="A47" s="12" t="s">
        <v>23</v>
      </c>
      <c r="B47" s="13">
        <v>41</v>
      </c>
      <c r="C47" s="14" t="e">
        <f>#REF!</f>
        <v>#REF!</v>
      </c>
      <c r="D47" s="11"/>
      <c r="E47" s="11"/>
      <c r="F47" s="11"/>
      <c r="G47" s="11"/>
      <c r="H47" s="11"/>
      <c r="I47" s="11"/>
    </row>
    <row r="48" spans="1:9" ht="18">
      <c r="A48" s="12" t="s">
        <v>23</v>
      </c>
      <c r="B48" s="13">
        <v>42</v>
      </c>
      <c r="C48" s="14" t="e">
        <f>#REF!</f>
        <v>#REF!</v>
      </c>
      <c r="D48" s="11"/>
      <c r="E48" s="11"/>
      <c r="F48" s="11"/>
      <c r="G48" s="11"/>
      <c r="H48" s="11"/>
      <c r="I48" s="11"/>
    </row>
    <row r="49" spans="1:9" ht="18">
      <c r="A49" s="12" t="s">
        <v>23</v>
      </c>
      <c r="B49" s="13">
        <v>43</v>
      </c>
      <c r="C49" s="14" t="e">
        <f>#REF!</f>
        <v>#REF!</v>
      </c>
      <c r="D49" s="11"/>
      <c r="E49" s="11"/>
      <c r="F49" s="11"/>
      <c r="G49" s="11"/>
      <c r="H49" s="11"/>
      <c r="I49" s="11"/>
    </row>
    <row r="50" spans="1:9" ht="18">
      <c r="A50" s="12" t="s">
        <v>23</v>
      </c>
      <c r="B50" s="13">
        <v>44</v>
      </c>
      <c r="C50" s="14" t="e">
        <f>#REF!</f>
        <v>#REF!</v>
      </c>
      <c r="D50" s="11"/>
      <c r="E50" s="11"/>
      <c r="F50" s="11"/>
      <c r="G50" s="11"/>
      <c r="H50" s="11"/>
      <c r="I50" s="11"/>
    </row>
    <row r="51" spans="1:9" ht="18">
      <c r="A51" s="12" t="s">
        <v>23</v>
      </c>
      <c r="B51" s="13">
        <v>45</v>
      </c>
      <c r="C51" s="14" t="e">
        <f>#REF!</f>
        <v>#REF!</v>
      </c>
      <c r="D51" s="11"/>
      <c r="E51" s="11"/>
      <c r="F51" s="11"/>
      <c r="G51" s="11"/>
      <c r="H51" s="11"/>
      <c r="I51" s="11"/>
    </row>
    <row r="52" spans="1:9" ht="18">
      <c r="A52" s="12" t="s">
        <v>23</v>
      </c>
      <c r="B52" s="13">
        <v>46</v>
      </c>
      <c r="C52" s="14" t="e">
        <f>#REF!</f>
        <v>#REF!</v>
      </c>
      <c r="D52" s="11"/>
      <c r="E52" s="11"/>
      <c r="F52" s="11"/>
      <c r="G52" s="11"/>
      <c r="H52" s="11"/>
      <c r="I52" s="11"/>
    </row>
    <row r="53" spans="1:9" ht="18">
      <c r="A53" s="12" t="s">
        <v>23</v>
      </c>
      <c r="B53" s="13">
        <v>47</v>
      </c>
      <c r="C53" s="14" t="e">
        <f>#REF!</f>
        <v>#REF!</v>
      </c>
      <c r="D53" s="11"/>
      <c r="E53" s="11"/>
      <c r="F53" s="11"/>
      <c r="G53" s="11"/>
      <c r="H53" s="11"/>
      <c r="I53" s="11"/>
    </row>
    <row r="54" spans="1:9" ht="18">
      <c r="A54" s="12" t="s">
        <v>23</v>
      </c>
      <c r="B54" s="13">
        <v>48</v>
      </c>
      <c r="C54" s="14" t="e">
        <f>#REF!</f>
        <v>#REF!</v>
      </c>
      <c r="D54" s="11"/>
      <c r="E54" s="11"/>
      <c r="F54" s="11"/>
      <c r="G54" s="11"/>
      <c r="H54" s="11"/>
      <c r="I54" s="11"/>
    </row>
    <row r="55" spans="1:9" ht="18">
      <c r="A55" s="12" t="s">
        <v>23</v>
      </c>
      <c r="B55" s="13">
        <v>49</v>
      </c>
      <c r="C55" s="14" t="e">
        <f>#REF!</f>
        <v>#REF!</v>
      </c>
      <c r="D55" s="11"/>
      <c r="E55" s="11"/>
      <c r="F55" s="11"/>
      <c r="G55" s="11"/>
      <c r="H55" s="11"/>
      <c r="I55" s="11"/>
    </row>
    <row r="56" spans="1:9" ht="18">
      <c r="A56" s="12" t="s">
        <v>23</v>
      </c>
      <c r="B56" s="13">
        <v>50</v>
      </c>
      <c r="C56" s="14" t="e">
        <f>#REF!</f>
        <v>#REF!</v>
      </c>
      <c r="D56" s="11"/>
      <c r="E56" s="11"/>
      <c r="F56" s="11"/>
      <c r="G56" s="11"/>
      <c r="H56" s="11"/>
      <c r="I56" s="11"/>
    </row>
    <row r="57" spans="1:9" ht="18">
      <c r="A57" s="12" t="s">
        <v>23</v>
      </c>
      <c r="B57" s="13">
        <v>51</v>
      </c>
      <c r="C57" s="14" t="e">
        <f>#REF!</f>
        <v>#REF!</v>
      </c>
      <c r="D57" s="11"/>
      <c r="E57" s="11"/>
      <c r="F57" s="11"/>
      <c r="G57" s="11"/>
      <c r="H57" s="11"/>
      <c r="I57" s="11"/>
    </row>
    <row r="58" spans="1:9" ht="18">
      <c r="A58" s="12" t="s">
        <v>23</v>
      </c>
      <c r="B58" s="13">
        <v>52</v>
      </c>
      <c r="C58" s="14" t="e">
        <f>#REF!</f>
        <v>#REF!</v>
      </c>
      <c r="D58" s="11"/>
      <c r="E58" s="11"/>
      <c r="F58" s="11"/>
      <c r="G58" s="11"/>
      <c r="H58" s="11"/>
      <c r="I58" s="11"/>
    </row>
    <row r="59" spans="1:9" ht="18">
      <c r="A59" s="12" t="s">
        <v>23</v>
      </c>
      <c r="B59" s="13">
        <v>53</v>
      </c>
      <c r="C59" s="14" t="e">
        <f>#REF!</f>
        <v>#REF!</v>
      </c>
      <c r="D59" s="11"/>
      <c r="E59" s="11"/>
      <c r="F59" s="11"/>
      <c r="G59" s="11"/>
      <c r="H59" s="11"/>
      <c r="I59" s="11"/>
    </row>
    <row r="60" spans="1:9" ht="18">
      <c r="A60" s="12" t="s">
        <v>23</v>
      </c>
      <c r="B60" s="13">
        <v>54</v>
      </c>
      <c r="C60" s="14" t="e">
        <f>#REF!</f>
        <v>#REF!</v>
      </c>
      <c r="D60" s="11"/>
      <c r="E60" s="11"/>
      <c r="F60" s="11"/>
      <c r="G60" s="11"/>
      <c r="H60" s="11"/>
      <c r="I60" s="11"/>
    </row>
    <row r="61" spans="1:9" ht="18">
      <c r="A61" s="12" t="s">
        <v>23</v>
      </c>
      <c r="B61" s="13">
        <v>55</v>
      </c>
      <c r="C61" s="14" t="e">
        <f>#REF!</f>
        <v>#REF!</v>
      </c>
      <c r="D61" s="11"/>
      <c r="E61" s="11"/>
      <c r="F61" s="11"/>
      <c r="G61" s="11"/>
      <c r="H61" s="11"/>
      <c r="I61" s="11"/>
    </row>
    <row r="62" spans="1:9" ht="18">
      <c r="A62" s="12" t="s">
        <v>23</v>
      </c>
      <c r="B62" s="13">
        <v>56</v>
      </c>
      <c r="C62" s="14" t="e">
        <f>#REF!</f>
        <v>#REF!</v>
      </c>
      <c r="D62" s="11"/>
      <c r="E62" s="11"/>
      <c r="F62" s="11"/>
      <c r="G62" s="11"/>
      <c r="H62" s="11"/>
      <c r="I62" s="11"/>
    </row>
    <row r="63" spans="1:9" ht="18">
      <c r="A63" s="12" t="s">
        <v>23</v>
      </c>
      <c r="B63" s="13">
        <v>57</v>
      </c>
      <c r="C63" s="14" t="e">
        <f>#REF!</f>
        <v>#REF!</v>
      </c>
      <c r="D63" s="11"/>
      <c r="E63" s="11"/>
      <c r="F63" s="11"/>
      <c r="G63" s="11"/>
      <c r="H63" s="11"/>
      <c r="I63" s="11"/>
    </row>
    <row r="64" spans="1:9" ht="18">
      <c r="A64" s="12" t="s">
        <v>23</v>
      </c>
      <c r="B64" s="13">
        <v>58</v>
      </c>
      <c r="C64" s="14" t="e">
        <f>#REF!</f>
        <v>#REF!</v>
      </c>
      <c r="D64" s="11"/>
      <c r="E64" s="11"/>
      <c r="F64" s="11"/>
      <c r="G64" s="11"/>
      <c r="H64" s="11"/>
      <c r="I64" s="11"/>
    </row>
    <row r="65" spans="1:9" ht="18">
      <c r="A65" s="12" t="s">
        <v>23</v>
      </c>
      <c r="B65" s="13">
        <v>59</v>
      </c>
      <c r="C65" s="14" t="e">
        <f>#REF!</f>
        <v>#REF!</v>
      </c>
      <c r="D65" s="11"/>
      <c r="E65" s="11"/>
      <c r="F65" s="11"/>
      <c r="G65" s="11"/>
      <c r="H65" s="11"/>
      <c r="I65" s="11"/>
    </row>
    <row r="66" spans="1:9" ht="18">
      <c r="A66" s="12" t="s">
        <v>23</v>
      </c>
      <c r="B66" s="13">
        <v>60</v>
      </c>
      <c r="C66" s="14" t="e">
        <f>#REF!</f>
        <v>#REF!</v>
      </c>
      <c r="D66" s="11"/>
      <c r="E66" s="11"/>
      <c r="F66" s="11"/>
      <c r="G66" s="11"/>
      <c r="H66" s="11"/>
      <c r="I66" s="11"/>
    </row>
    <row r="67" spans="1:9" ht="18">
      <c r="A67" s="12" t="s">
        <v>23</v>
      </c>
      <c r="B67" s="13">
        <v>61</v>
      </c>
      <c r="C67" s="14" t="e">
        <f>#REF!</f>
        <v>#REF!</v>
      </c>
      <c r="D67" s="11"/>
      <c r="E67" s="11"/>
      <c r="F67" s="11"/>
      <c r="G67" s="11"/>
      <c r="H67" s="11"/>
      <c r="I67" s="11"/>
    </row>
    <row r="68" spans="1:9" ht="18">
      <c r="A68" s="12" t="s">
        <v>23</v>
      </c>
      <c r="B68" s="13">
        <v>62</v>
      </c>
      <c r="C68" s="14" t="e">
        <f>#REF!</f>
        <v>#REF!</v>
      </c>
      <c r="D68" s="11"/>
      <c r="E68" s="11"/>
      <c r="F68" s="11"/>
      <c r="G68" s="11"/>
      <c r="H68" s="11"/>
      <c r="I68" s="11"/>
    </row>
    <row r="69" spans="1:9" ht="18">
      <c r="A69" s="12" t="s">
        <v>23</v>
      </c>
      <c r="B69" s="13">
        <v>63</v>
      </c>
      <c r="C69" s="14" t="e">
        <f>#REF!</f>
        <v>#REF!</v>
      </c>
      <c r="D69" s="11"/>
      <c r="E69" s="11"/>
      <c r="F69" s="11"/>
      <c r="G69" s="11"/>
      <c r="H69" s="11"/>
      <c r="I69" s="11"/>
    </row>
    <row r="70" spans="1:9" ht="18">
      <c r="A70" s="12" t="s">
        <v>23</v>
      </c>
      <c r="B70" s="13">
        <v>64</v>
      </c>
      <c r="C70" s="14" t="e">
        <f>#REF!</f>
        <v>#REF!</v>
      </c>
      <c r="D70" s="11"/>
      <c r="E70" s="11"/>
      <c r="F70" s="11"/>
      <c r="G70" s="11"/>
      <c r="H70" s="11"/>
      <c r="I70" s="11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141" sqref="A141"/>
    </sheetView>
  </sheetViews>
  <sheetFormatPr defaultColWidth="9.00390625" defaultRowHeight="6" customHeight="1"/>
  <cols>
    <col min="1" max="1" width="6.00390625" style="46" customWidth="1"/>
    <col min="2" max="2" width="18.875" style="46" customWidth="1"/>
    <col min="3" max="6" width="16.75390625" style="46" customWidth="1"/>
    <col min="7" max="9" width="6.75390625" style="46" customWidth="1"/>
    <col min="10" max="11" width="6.75390625" style="45" customWidth="1"/>
    <col min="12" max="39" width="9.125" style="45" customWidth="1"/>
    <col min="40" max="16384" width="9.125" style="46" customWidth="1"/>
  </cols>
  <sheetData>
    <row r="1" spans="1:9" ht="13.5" customHeight="1">
      <c r="A1" s="44" t="str">
        <f>СпВл!A1</f>
        <v>Личный Чемпионат Республики Башкортостан 2014</v>
      </c>
      <c r="B1" s="44"/>
      <c r="C1" s="44"/>
      <c r="D1" s="44"/>
      <c r="E1" s="44"/>
      <c r="F1" s="44"/>
      <c r="G1" s="44"/>
      <c r="H1" s="44"/>
      <c r="I1" s="44"/>
    </row>
    <row r="2" spans="1:9" ht="13.5" customHeight="1">
      <c r="A2" s="44" t="str">
        <f>СпВл!A2</f>
        <v>29-й тур FNTB.ru. Высшая лига</v>
      </c>
      <c r="B2" s="44"/>
      <c r="C2" s="44"/>
      <c r="D2" s="44"/>
      <c r="E2" s="44"/>
      <c r="F2" s="44"/>
      <c r="G2" s="44"/>
      <c r="H2" s="44"/>
      <c r="I2" s="44"/>
    </row>
    <row r="3" spans="1:9" ht="13.5" customHeight="1">
      <c r="A3" s="47">
        <f>СпВл!A3</f>
        <v>41847</v>
      </c>
      <c r="B3" s="47"/>
      <c r="C3" s="47"/>
      <c r="D3" s="47"/>
      <c r="E3" s="47"/>
      <c r="F3" s="47"/>
      <c r="G3" s="47"/>
      <c r="H3" s="47"/>
      <c r="I3" s="47"/>
    </row>
    <row r="4" spans="1:39" ht="13.5" customHeight="1">
      <c r="A4" s="48">
        <v>1</v>
      </c>
      <c r="B4" s="49" t="str">
        <f>СпВл!A7</f>
        <v>Чмелев Родион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2:39" ht="13.5" customHeight="1">
      <c r="B5" s="50">
        <v>1</v>
      </c>
      <c r="C5" s="51" t="s">
        <v>94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ht="13.5" customHeight="1">
      <c r="A6" s="48">
        <v>64</v>
      </c>
      <c r="B6" s="52" t="str">
        <f>СпВл!A70</f>
        <v>_</v>
      </c>
      <c r="C6" s="5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3:39" ht="13.5" customHeight="1">
      <c r="C7" s="50">
        <v>33</v>
      </c>
      <c r="D7" s="51" t="s">
        <v>94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13.5" customHeight="1">
      <c r="A8" s="48">
        <v>33</v>
      </c>
      <c r="B8" s="49" t="str">
        <f>СпВл!A39</f>
        <v>Могилевская Инесса</v>
      </c>
      <c r="C8" s="53"/>
      <c r="D8" s="5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2:39" ht="13.5" customHeight="1">
      <c r="B9" s="50">
        <v>2</v>
      </c>
      <c r="C9" s="54" t="s">
        <v>87</v>
      </c>
      <c r="D9" s="5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ht="13.5" customHeight="1">
      <c r="A10" s="48">
        <v>32</v>
      </c>
      <c r="B10" s="52" t="str">
        <f>СпВл!A38</f>
        <v>Баринов Владимир</v>
      </c>
      <c r="D10" s="5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4:39" ht="13.5" customHeight="1">
      <c r="D11" s="50">
        <v>49</v>
      </c>
      <c r="E11" s="51" t="s">
        <v>94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ht="13.5" customHeight="1">
      <c r="A12" s="48">
        <v>17</v>
      </c>
      <c r="B12" s="49" t="str">
        <f>СпВл!A23</f>
        <v>Миксонов Эренбург</v>
      </c>
      <c r="D12" s="53"/>
      <c r="E12" s="5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2:39" ht="13.5" customHeight="1">
      <c r="B13" s="50">
        <v>3</v>
      </c>
      <c r="C13" s="51" t="s">
        <v>77</v>
      </c>
      <c r="D13" s="53"/>
      <c r="E13" s="5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ht="13.5" customHeight="1">
      <c r="A14" s="48">
        <v>48</v>
      </c>
      <c r="B14" s="52" t="str">
        <f>СпВл!A54</f>
        <v>_</v>
      </c>
      <c r="C14" s="53"/>
      <c r="D14" s="53"/>
      <c r="E14" s="5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3:39" ht="13.5" customHeight="1">
      <c r="C15" s="50">
        <v>34</v>
      </c>
      <c r="D15" s="54" t="s">
        <v>108</v>
      </c>
      <c r="E15" s="5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ht="13.5" customHeight="1">
      <c r="A16" s="48">
        <v>49</v>
      </c>
      <c r="B16" s="49" t="str">
        <f>СпВл!A55</f>
        <v>_</v>
      </c>
      <c r="C16" s="53"/>
      <c r="E16" s="5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2:39" ht="13.5" customHeight="1">
      <c r="B17" s="50">
        <v>4</v>
      </c>
      <c r="C17" s="54" t="s">
        <v>108</v>
      </c>
      <c r="E17" s="5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ht="13.5" customHeight="1">
      <c r="A18" s="48">
        <v>16</v>
      </c>
      <c r="B18" s="52" t="str">
        <f>СпВл!A22</f>
        <v>Тагиров Сайфулла</v>
      </c>
      <c r="E18" s="5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5:39" ht="13.5" customHeight="1">
      <c r="E19" s="50">
        <v>57</v>
      </c>
      <c r="F19" s="51" t="s">
        <v>94</v>
      </c>
      <c r="G19" s="55"/>
      <c r="H19" s="5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ht="13.5" customHeight="1">
      <c r="A20" s="48">
        <v>9</v>
      </c>
      <c r="B20" s="49" t="str">
        <f>СпВл!A15</f>
        <v>Мазурин Александр</v>
      </c>
      <c r="E20" s="53"/>
      <c r="F20" s="53"/>
      <c r="G20" s="55"/>
      <c r="H20" s="5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2:39" ht="13.5" customHeight="1">
      <c r="B21" s="50">
        <v>5</v>
      </c>
      <c r="C21" s="51" t="s">
        <v>102</v>
      </c>
      <c r="E21" s="53"/>
      <c r="F21" s="53"/>
      <c r="G21" s="55"/>
      <c r="H21" s="5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ht="13.5" customHeight="1">
      <c r="A22" s="48">
        <v>56</v>
      </c>
      <c r="B22" s="52" t="str">
        <f>СпВл!A62</f>
        <v>_</v>
      </c>
      <c r="C22" s="53"/>
      <c r="E22" s="53"/>
      <c r="F22" s="53"/>
      <c r="G22" s="55"/>
      <c r="H22" s="5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3:39" ht="13.5" customHeight="1">
      <c r="C23" s="50">
        <v>35</v>
      </c>
      <c r="D23" s="51" t="s">
        <v>102</v>
      </c>
      <c r="E23" s="53"/>
      <c r="F23" s="53"/>
      <c r="G23" s="55"/>
      <c r="H23" s="5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13.5" customHeight="1">
      <c r="A24" s="48">
        <v>41</v>
      </c>
      <c r="B24" s="49" t="str">
        <f>СпВл!A47</f>
        <v>_</v>
      </c>
      <c r="C24" s="53"/>
      <c r="D24" s="53"/>
      <c r="E24" s="53"/>
      <c r="F24" s="53"/>
      <c r="G24" s="55"/>
      <c r="H24" s="5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2:39" ht="13.5" customHeight="1">
      <c r="B25" s="50">
        <v>6</v>
      </c>
      <c r="C25" s="54" t="s">
        <v>113</v>
      </c>
      <c r="D25" s="53"/>
      <c r="E25" s="53"/>
      <c r="F25" s="53"/>
      <c r="G25" s="55"/>
      <c r="H25" s="5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ht="13.5" customHeight="1">
      <c r="A26" s="48">
        <v>24</v>
      </c>
      <c r="B26" s="52" t="str">
        <f>СпВл!A30</f>
        <v>Хуснутдинов Радмир</v>
      </c>
      <c r="D26" s="53"/>
      <c r="E26" s="53"/>
      <c r="F26" s="53"/>
      <c r="G26" s="55"/>
      <c r="H26" s="5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4:39" ht="13.5" customHeight="1">
      <c r="D27" s="50">
        <v>50</v>
      </c>
      <c r="E27" s="54" t="s">
        <v>101</v>
      </c>
      <c r="F27" s="53"/>
      <c r="G27" s="55"/>
      <c r="H27" s="5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ht="13.5" customHeight="1">
      <c r="A28" s="48">
        <v>25</v>
      </c>
      <c r="B28" s="49" t="str">
        <f>СпВл!A31</f>
        <v>Прыйма Павел</v>
      </c>
      <c r="D28" s="53"/>
      <c r="F28" s="53"/>
      <c r="G28" s="55"/>
      <c r="H28" s="5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2:39" ht="13.5" customHeight="1">
      <c r="B29" s="50">
        <v>7</v>
      </c>
      <c r="C29" s="51" t="s">
        <v>114</v>
      </c>
      <c r="D29" s="53"/>
      <c r="F29" s="53"/>
      <c r="G29" s="55"/>
      <c r="H29" s="5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 ht="13.5" customHeight="1">
      <c r="A30" s="48">
        <v>40</v>
      </c>
      <c r="B30" s="52" t="str">
        <f>СпВл!A46</f>
        <v>_</v>
      </c>
      <c r="C30" s="53"/>
      <c r="D30" s="53"/>
      <c r="F30" s="53"/>
      <c r="G30" s="55"/>
      <c r="H30" s="5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3:39" ht="13.5" customHeight="1">
      <c r="C31" s="50">
        <v>36</v>
      </c>
      <c r="D31" s="54" t="s">
        <v>101</v>
      </c>
      <c r="F31" s="53"/>
      <c r="G31" s="55"/>
      <c r="H31" s="55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ht="13.5" customHeight="1">
      <c r="A32" s="48">
        <v>57</v>
      </c>
      <c r="B32" s="49" t="str">
        <f>СпВл!A63</f>
        <v>_</v>
      </c>
      <c r="C32" s="53"/>
      <c r="F32" s="53"/>
      <c r="G32" s="55"/>
      <c r="H32" s="55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2:39" ht="13.5" customHeight="1">
      <c r="B33" s="50">
        <v>8</v>
      </c>
      <c r="C33" s="54" t="s">
        <v>101</v>
      </c>
      <c r="F33" s="53"/>
      <c r="G33" s="55"/>
      <c r="H33" s="55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ht="13.5" customHeight="1">
      <c r="A34" s="48">
        <v>8</v>
      </c>
      <c r="B34" s="52" t="str">
        <f>СпВл!A14</f>
        <v>Рудаков Константин</v>
      </c>
      <c r="F34" s="53"/>
      <c r="G34" s="55"/>
      <c r="H34" s="55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6:39" ht="13.5" customHeight="1">
      <c r="F35" s="50">
        <v>61</v>
      </c>
      <c r="G35" s="56" t="s">
        <v>94</v>
      </c>
      <c r="H35" s="51"/>
      <c r="I35" s="51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 ht="13.5" customHeight="1">
      <c r="A36" s="48">
        <v>5</v>
      </c>
      <c r="B36" s="49" t="str">
        <f>СпВл!A11</f>
        <v>Антонян Ваге</v>
      </c>
      <c r="F36" s="53"/>
      <c r="G36" s="55"/>
      <c r="H36" s="55"/>
      <c r="I36" s="53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</row>
    <row r="37" spans="2:39" ht="13.5" customHeight="1">
      <c r="B37" s="50">
        <v>9</v>
      </c>
      <c r="C37" s="51" t="s">
        <v>98</v>
      </c>
      <c r="F37" s="53"/>
      <c r="G37" s="55"/>
      <c r="H37" s="55"/>
      <c r="I37" s="53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ht="13.5" customHeight="1">
      <c r="A38" s="48">
        <v>60</v>
      </c>
      <c r="B38" s="52" t="str">
        <f>СпВл!A66</f>
        <v>_</v>
      </c>
      <c r="C38" s="53"/>
      <c r="F38" s="53"/>
      <c r="G38" s="55"/>
      <c r="H38" s="55"/>
      <c r="I38" s="53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</row>
    <row r="39" spans="3:39" ht="13.5" customHeight="1">
      <c r="C39" s="50">
        <v>37</v>
      </c>
      <c r="D39" s="51" t="s">
        <v>98</v>
      </c>
      <c r="F39" s="53"/>
      <c r="G39" s="55"/>
      <c r="H39" s="55"/>
      <c r="I39" s="53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1:39" ht="13.5" customHeight="1">
      <c r="A40" s="48">
        <v>37</v>
      </c>
      <c r="B40" s="49" t="str">
        <f>СпВл!A43</f>
        <v>_</v>
      </c>
      <c r="C40" s="53"/>
      <c r="D40" s="53"/>
      <c r="F40" s="53"/>
      <c r="G40" s="55"/>
      <c r="H40" s="55"/>
      <c r="I40" s="53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</row>
    <row r="41" spans="2:39" ht="13.5" customHeight="1">
      <c r="B41" s="50">
        <v>10</v>
      </c>
      <c r="C41" s="54" t="s">
        <v>81</v>
      </c>
      <c r="D41" s="53"/>
      <c r="F41" s="53"/>
      <c r="G41" s="55"/>
      <c r="H41" s="55"/>
      <c r="I41" s="53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</row>
    <row r="42" spans="1:39" ht="13.5" customHeight="1">
      <c r="A42" s="48">
        <v>28</v>
      </c>
      <c r="B42" s="52" t="str">
        <f>СпВл!A34</f>
        <v>Толкачев Иван</v>
      </c>
      <c r="D42" s="53"/>
      <c r="F42" s="53"/>
      <c r="G42" s="55"/>
      <c r="H42" s="55"/>
      <c r="I42" s="53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</row>
    <row r="43" spans="4:39" ht="13.5" customHeight="1">
      <c r="D43" s="50">
        <v>51</v>
      </c>
      <c r="E43" s="51" t="s">
        <v>98</v>
      </c>
      <c r="F43" s="53"/>
      <c r="G43" s="55"/>
      <c r="H43" s="55"/>
      <c r="I43" s="53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9" ht="13.5" customHeight="1">
      <c r="A44" s="48">
        <v>21</v>
      </c>
      <c r="B44" s="49" t="str">
        <f>СпВл!A27</f>
        <v>Яровиков Даниил</v>
      </c>
      <c r="D44" s="53"/>
      <c r="E44" s="53"/>
      <c r="F44" s="53"/>
      <c r="G44" s="55"/>
      <c r="H44" s="55"/>
      <c r="I44" s="53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</row>
    <row r="45" spans="2:39" ht="13.5" customHeight="1">
      <c r="B45" s="50">
        <v>11</v>
      </c>
      <c r="C45" s="51" t="s">
        <v>57</v>
      </c>
      <c r="D45" s="53"/>
      <c r="E45" s="53"/>
      <c r="F45" s="53"/>
      <c r="G45" s="55"/>
      <c r="H45" s="55"/>
      <c r="I45" s="53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</row>
    <row r="46" spans="1:39" ht="13.5" customHeight="1">
      <c r="A46" s="48">
        <v>44</v>
      </c>
      <c r="B46" s="52" t="str">
        <f>СпВл!A50</f>
        <v>_</v>
      </c>
      <c r="C46" s="53"/>
      <c r="D46" s="53"/>
      <c r="E46" s="53"/>
      <c r="F46" s="53"/>
      <c r="G46" s="55"/>
      <c r="H46" s="55"/>
      <c r="I46" s="53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pans="3:39" ht="13.5" customHeight="1">
      <c r="C47" s="50">
        <v>38</v>
      </c>
      <c r="D47" s="54" t="s">
        <v>105</v>
      </c>
      <c r="E47" s="53"/>
      <c r="F47" s="53"/>
      <c r="G47" s="55"/>
      <c r="H47" s="55"/>
      <c r="I47" s="53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</row>
    <row r="48" spans="1:39" ht="13.5" customHeight="1">
      <c r="A48" s="48">
        <v>53</v>
      </c>
      <c r="B48" s="49" t="str">
        <f>СпВл!A59</f>
        <v>_</v>
      </c>
      <c r="C48" s="53"/>
      <c r="E48" s="53"/>
      <c r="F48" s="53"/>
      <c r="G48" s="55"/>
      <c r="H48" s="55"/>
      <c r="I48" s="53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</row>
    <row r="49" spans="2:39" ht="13.5" customHeight="1">
      <c r="B49" s="50">
        <v>12</v>
      </c>
      <c r="C49" s="54" t="s">
        <v>105</v>
      </c>
      <c r="E49" s="53"/>
      <c r="F49" s="53"/>
      <c r="G49" s="55"/>
      <c r="H49" s="55"/>
      <c r="I49" s="53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</row>
    <row r="50" spans="1:39" ht="13.5" customHeight="1">
      <c r="A50" s="48">
        <v>12</v>
      </c>
      <c r="B50" s="52" t="str">
        <f>СпВл!A18</f>
        <v>Кашапов Рустам</v>
      </c>
      <c r="E50" s="53"/>
      <c r="F50" s="53"/>
      <c r="G50" s="55"/>
      <c r="H50" s="55"/>
      <c r="I50" s="53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</row>
    <row r="51" spans="5:39" ht="13.5" customHeight="1">
      <c r="E51" s="50">
        <v>58</v>
      </c>
      <c r="F51" s="54" t="s">
        <v>98</v>
      </c>
      <c r="G51" s="55"/>
      <c r="H51" s="55"/>
      <c r="I51" s="53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1:39" ht="13.5" customHeight="1">
      <c r="A52" s="48">
        <v>13</v>
      </c>
      <c r="B52" s="49" t="str">
        <f>СпВл!A19</f>
        <v>Якупов Динар</v>
      </c>
      <c r="E52" s="53"/>
      <c r="I52" s="53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2:39" ht="13.5" customHeight="1">
      <c r="B53" s="50">
        <v>13</v>
      </c>
      <c r="C53" s="51" t="s">
        <v>106</v>
      </c>
      <c r="E53" s="53"/>
      <c r="I53" s="53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1:39" ht="13.5" customHeight="1">
      <c r="A54" s="48">
        <v>52</v>
      </c>
      <c r="B54" s="52" t="str">
        <f>СпВл!A58</f>
        <v>_</v>
      </c>
      <c r="C54" s="53"/>
      <c r="E54" s="53"/>
      <c r="I54" s="53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</row>
    <row r="55" spans="3:39" ht="13.5" customHeight="1">
      <c r="C55" s="50">
        <v>39</v>
      </c>
      <c r="D55" s="51" t="s">
        <v>106</v>
      </c>
      <c r="E55" s="53"/>
      <c r="I55" s="53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</row>
    <row r="56" spans="1:39" ht="13.5" customHeight="1">
      <c r="A56" s="48">
        <v>45</v>
      </c>
      <c r="B56" s="49" t="str">
        <f>СпВл!A51</f>
        <v>_</v>
      </c>
      <c r="C56" s="53"/>
      <c r="D56" s="53"/>
      <c r="E56" s="53"/>
      <c r="I56" s="53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</row>
    <row r="57" spans="2:39" ht="13.5" customHeight="1">
      <c r="B57" s="50">
        <v>14</v>
      </c>
      <c r="C57" s="54" t="s">
        <v>110</v>
      </c>
      <c r="D57" s="53"/>
      <c r="E57" s="53"/>
      <c r="I57" s="53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</row>
    <row r="58" spans="1:39" ht="13.5" customHeight="1">
      <c r="A58" s="48">
        <v>20</v>
      </c>
      <c r="B58" s="52" t="str">
        <f>СпВл!A26</f>
        <v>Уткулов Ринат</v>
      </c>
      <c r="D58" s="53"/>
      <c r="E58" s="53"/>
      <c r="I58" s="53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</row>
    <row r="59" spans="4:39" ht="13.5" customHeight="1">
      <c r="D59" s="50">
        <v>52</v>
      </c>
      <c r="E59" s="54" t="s">
        <v>97</v>
      </c>
      <c r="I59" s="53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</row>
    <row r="60" spans="1:39" ht="13.5" customHeight="1">
      <c r="A60" s="48">
        <v>29</v>
      </c>
      <c r="B60" s="49" t="str">
        <f>СпВл!A35</f>
        <v>Иванов Владислав</v>
      </c>
      <c r="D60" s="53"/>
      <c r="I60" s="53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</row>
    <row r="61" spans="2:39" ht="13.5" customHeight="1">
      <c r="B61" s="50">
        <v>15</v>
      </c>
      <c r="C61" s="51" t="s">
        <v>58</v>
      </c>
      <c r="D61" s="53"/>
      <c r="I61" s="53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</row>
    <row r="62" spans="1:39" ht="13.5" customHeight="1">
      <c r="A62" s="48">
        <v>36</v>
      </c>
      <c r="B62" s="52" t="str">
        <f>СпВл!A42</f>
        <v>_</v>
      </c>
      <c r="C62" s="53"/>
      <c r="D62" s="53"/>
      <c r="I62" s="53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3:39" ht="13.5" customHeight="1">
      <c r="C63" s="50">
        <v>40</v>
      </c>
      <c r="D63" s="54" t="s">
        <v>97</v>
      </c>
      <c r="I63" s="53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</row>
    <row r="64" spans="1:39" ht="13.5" customHeight="1">
      <c r="A64" s="48">
        <v>61</v>
      </c>
      <c r="B64" s="49" t="str">
        <f>СпВл!A67</f>
        <v>_</v>
      </c>
      <c r="C64" s="53"/>
      <c r="I64" s="53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</row>
    <row r="65" spans="2:39" ht="13.5" customHeight="1">
      <c r="B65" s="50">
        <v>16</v>
      </c>
      <c r="C65" s="54" t="s">
        <v>97</v>
      </c>
      <c r="I65" s="53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</row>
    <row r="66" spans="1:39" ht="13.5" customHeight="1">
      <c r="A66" s="48">
        <v>4</v>
      </c>
      <c r="B66" s="52" t="str">
        <f>СпВл!A10</f>
        <v>Коврижников Максим</v>
      </c>
      <c r="I66" s="53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</row>
    <row r="67" spans="6:39" ht="13.5" customHeight="1">
      <c r="F67" s="51" t="s">
        <v>94</v>
      </c>
      <c r="G67" s="51"/>
      <c r="H67" s="51"/>
      <c r="I67" s="54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</row>
    <row r="68" spans="6:39" ht="13.5" customHeight="1">
      <c r="F68" s="20" t="s">
        <v>24</v>
      </c>
      <c r="G68" s="45"/>
      <c r="H68" s="45"/>
      <c r="I68" s="57">
        <v>63</v>
      </c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</row>
    <row r="69" spans="1:39" ht="6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</row>
    <row r="70" spans="1:39" ht="6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</row>
    <row r="71" spans="1:39" ht="6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</row>
    <row r="72" spans="1:39" ht="6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</row>
    <row r="73" spans="1:39" ht="6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</row>
    <row r="74" spans="1:39" ht="6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</row>
    <row r="75" spans="1:39" ht="6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</row>
    <row r="76" spans="1:39" ht="6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</row>
    <row r="77" spans="1:39" ht="6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</row>
    <row r="78" spans="1:39" ht="6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</row>
    <row r="79" spans="1:39" ht="6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</row>
    <row r="80" spans="1:39" ht="6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</row>
    <row r="81" spans="1:39" ht="6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141" sqref="A141"/>
    </sheetView>
  </sheetViews>
  <sheetFormatPr defaultColWidth="9.00390625" defaultRowHeight="6" customHeight="1"/>
  <cols>
    <col min="1" max="1" width="6.00390625" style="46" customWidth="1"/>
    <col min="2" max="2" width="18.875" style="46" customWidth="1"/>
    <col min="3" max="6" width="16.75390625" style="46" customWidth="1"/>
    <col min="7" max="9" width="6.75390625" style="46" customWidth="1"/>
    <col min="10" max="11" width="6.75390625" style="45" customWidth="1"/>
    <col min="12" max="39" width="9.125" style="45" customWidth="1"/>
    <col min="40" max="16384" width="9.125" style="46" customWidth="1"/>
  </cols>
  <sheetData>
    <row r="1" spans="1:9" ht="13.5" customHeight="1">
      <c r="A1" s="44" t="str">
        <f>СпВл!A1</f>
        <v>Личный Чемпионат Республики Башкортостан 2014</v>
      </c>
      <c r="B1" s="44"/>
      <c r="C1" s="44"/>
      <c r="D1" s="44"/>
      <c r="E1" s="44"/>
      <c r="F1" s="44"/>
      <c r="G1" s="44"/>
      <c r="H1" s="44"/>
      <c r="I1" s="44"/>
    </row>
    <row r="2" spans="1:9" ht="13.5" customHeight="1">
      <c r="A2" s="44" t="str">
        <f>СпВл!A2</f>
        <v>29-й тур FNTB.ru. Высшая лига</v>
      </c>
      <c r="B2" s="44"/>
      <c r="C2" s="44"/>
      <c r="D2" s="44"/>
      <c r="E2" s="44"/>
      <c r="F2" s="44"/>
      <c r="G2" s="44"/>
      <c r="H2" s="44"/>
      <c r="I2" s="44"/>
    </row>
    <row r="3" spans="1:9" ht="13.5" customHeight="1">
      <c r="A3" s="47">
        <f>СпВл!A3</f>
        <v>41847</v>
      </c>
      <c r="B3" s="47"/>
      <c r="C3" s="47"/>
      <c r="D3" s="47"/>
      <c r="E3" s="47"/>
      <c r="F3" s="47"/>
      <c r="G3" s="47"/>
      <c r="H3" s="47"/>
      <c r="I3" s="47"/>
    </row>
    <row r="4" spans="1:39" ht="13.5" customHeight="1">
      <c r="A4" s="48">
        <v>3</v>
      </c>
      <c r="B4" s="49" t="str">
        <f>СпВл!A9</f>
        <v>Байрамалов Леонид</v>
      </c>
      <c r="F4" s="58"/>
      <c r="G4" s="58"/>
      <c r="H4" s="58"/>
      <c r="I4" s="5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2:39" ht="13.5" customHeight="1">
      <c r="B5" s="50">
        <v>17</v>
      </c>
      <c r="C5" s="51" t="s">
        <v>96</v>
      </c>
      <c r="I5" s="5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ht="13.5" customHeight="1">
      <c r="A6" s="48">
        <v>62</v>
      </c>
      <c r="B6" s="52" t="str">
        <f>СпВл!A68</f>
        <v>_</v>
      </c>
      <c r="C6" s="53"/>
      <c r="I6" s="5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3:39" ht="13.5" customHeight="1">
      <c r="C7" s="50">
        <v>41</v>
      </c>
      <c r="D7" s="51" t="s">
        <v>96</v>
      </c>
      <c r="F7" s="21" t="str">
        <f>IF(Вл1с!F67=Вл1с!G35,Вл2с!G35,IF(Вл1с!F67=Вл2с!G35,Вл1с!G35,0))</f>
        <v>Семенов Константин</v>
      </c>
      <c r="G7" s="21"/>
      <c r="H7" s="2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13.5" customHeight="1">
      <c r="A8" s="48">
        <v>35</v>
      </c>
      <c r="B8" s="49" t="str">
        <f>СпВл!A41</f>
        <v>_</v>
      </c>
      <c r="C8" s="53"/>
      <c r="D8" s="53"/>
      <c r="F8" s="59" t="s">
        <v>25</v>
      </c>
      <c r="G8" s="58"/>
      <c r="H8" s="58"/>
      <c r="I8" s="50">
        <v>-63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2:39" ht="13.5" customHeight="1">
      <c r="B9" s="50">
        <v>18</v>
      </c>
      <c r="C9" s="54" t="s">
        <v>117</v>
      </c>
      <c r="D9" s="53"/>
      <c r="I9" s="5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ht="13.5" customHeight="1">
      <c r="A10" s="48">
        <v>30</v>
      </c>
      <c r="B10" s="52" t="str">
        <f>СпВл!A36</f>
        <v>Шапошников Александр</v>
      </c>
      <c r="D10" s="53"/>
      <c r="I10" s="5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4:39" ht="13.5" customHeight="1">
      <c r="D11" s="50">
        <v>53</v>
      </c>
      <c r="E11" s="51" t="s">
        <v>96</v>
      </c>
      <c r="I11" s="5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ht="13.5" customHeight="1">
      <c r="A12" s="48">
        <v>19</v>
      </c>
      <c r="B12" s="49" t="str">
        <f>СпВл!A25</f>
        <v>Шарафиева Ксения</v>
      </c>
      <c r="D12" s="53"/>
      <c r="E12" s="53"/>
      <c r="I12" s="5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2:39" ht="13.5" customHeight="1">
      <c r="B13" s="50">
        <v>19</v>
      </c>
      <c r="C13" s="51" t="s">
        <v>78</v>
      </c>
      <c r="D13" s="53"/>
      <c r="E13" s="53"/>
      <c r="I13" s="5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ht="13.5" customHeight="1">
      <c r="A14" s="48">
        <v>46</v>
      </c>
      <c r="B14" s="52" t="str">
        <f>СпВл!A52</f>
        <v>_</v>
      </c>
      <c r="C14" s="53"/>
      <c r="D14" s="53"/>
      <c r="E14" s="53"/>
      <c r="I14" s="5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3:39" ht="13.5" customHeight="1">
      <c r="C15" s="50">
        <v>42</v>
      </c>
      <c r="D15" s="54" t="s">
        <v>78</v>
      </c>
      <c r="E15" s="53"/>
      <c r="I15" s="5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ht="13.5" customHeight="1">
      <c r="A16" s="48">
        <v>51</v>
      </c>
      <c r="B16" s="49" t="str">
        <f>СпВл!A57</f>
        <v>_</v>
      </c>
      <c r="C16" s="53"/>
      <c r="E16" s="53"/>
      <c r="I16" s="5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2:39" ht="13.5" customHeight="1">
      <c r="B17" s="50">
        <v>20</v>
      </c>
      <c r="C17" s="54" t="s">
        <v>107</v>
      </c>
      <c r="E17" s="53"/>
      <c r="I17" s="5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ht="13.5" customHeight="1">
      <c r="A18" s="48">
        <v>14</v>
      </c>
      <c r="B18" s="52" t="str">
        <f>СпВл!A20</f>
        <v>Басс Кирилл</v>
      </c>
      <c r="E18" s="53"/>
      <c r="I18" s="5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5:39" ht="13.5" customHeight="1">
      <c r="E19" s="50">
        <v>59</v>
      </c>
      <c r="F19" s="51" t="s">
        <v>96</v>
      </c>
      <c r="G19" s="55"/>
      <c r="H19" s="55"/>
      <c r="I19" s="5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ht="13.5" customHeight="1">
      <c r="A20" s="48">
        <v>11</v>
      </c>
      <c r="B20" s="49" t="str">
        <f>СпВл!A17</f>
        <v>Лукьянов Роман</v>
      </c>
      <c r="E20" s="53"/>
      <c r="F20" s="53"/>
      <c r="G20" s="55"/>
      <c r="H20" s="55"/>
      <c r="I20" s="5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2:39" ht="13.5" customHeight="1">
      <c r="B21" s="50">
        <v>21</v>
      </c>
      <c r="C21" s="51" t="s">
        <v>104</v>
      </c>
      <c r="E21" s="53"/>
      <c r="F21" s="53"/>
      <c r="G21" s="55"/>
      <c r="H21" s="55"/>
      <c r="I21" s="5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ht="13.5" customHeight="1">
      <c r="A22" s="48">
        <v>54</v>
      </c>
      <c r="B22" s="52" t="str">
        <f>СпВл!A60</f>
        <v>_</v>
      </c>
      <c r="C22" s="53"/>
      <c r="E22" s="53"/>
      <c r="F22" s="53"/>
      <c r="G22" s="55"/>
      <c r="H22" s="55"/>
      <c r="I22" s="5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3:39" ht="13.5" customHeight="1">
      <c r="C23" s="50">
        <v>43</v>
      </c>
      <c r="D23" s="51" t="s">
        <v>104</v>
      </c>
      <c r="E23" s="53"/>
      <c r="F23" s="53"/>
      <c r="G23" s="55"/>
      <c r="H23" s="55"/>
      <c r="I23" s="5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13.5" customHeight="1">
      <c r="A24" s="48">
        <v>43</v>
      </c>
      <c r="B24" s="49" t="str">
        <f>СпВл!A49</f>
        <v>_</v>
      </c>
      <c r="C24" s="53"/>
      <c r="D24" s="53"/>
      <c r="E24" s="53"/>
      <c r="F24" s="53"/>
      <c r="G24" s="55"/>
      <c r="H24" s="55"/>
      <c r="I24" s="5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2:39" ht="13.5" customHeight="1">
      <c r="B25" s="50">
        <v>22</v>
      </c>
      <c r="C25" s="54" t="s">
        <v>111</v>
      </c>
      <c r="D25" s="53"/>
      <c r="E25" s="53"/>
      <c r="F25" s="53"/>
      <c r="G25" s="55"/>
      <c r="H25" s="55"/>
      <c r="I25" s="5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ht="13.5" customHeight="1">
      <c r="A26" s="48">
        <v>22</v>
      </c>
      <c r="B26" s="52" t="str">
        <f>СпВл!A28</f>
        <v>Красильников Павел</v>
      </c>
      <c r="D26" s="53"/>
      <c r="E26" s="53"/>
      <c r="F26" s="53"/>
      <c r="G26" s="55"/>
      <c r="H26" s="55"/>
      <c r="I26" s="5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4:39" ht="13.5" customHeight="1">
      <c r="D27" s="50">
        <v>54</v>
      </c>
      <c r="E27" s="54" t="s">
        <v>99</v>
      </c>
      <c r="F27" s="53"/>
      <c r="G27" s="55"/>
      <c r="H27" s="55"/>
      <c r="I27" s="5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ht="13.5" customHeight="1">
      <c r="A28" s="48">
        <v>27</v>
      </c>
      <c r="B28" s="49" t="str">
        <f>СпВл!A33</f>
        <v>Семенов Юрий</v>
      </c>
      <c r="D28" s="53"/>
      <c r="F28" s="53"/>
      <c r="G28" s="55"/>
      <c r="H28" s="55"/>
      <c r="I28" s="5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2:39" ht="13.5" customHeight="1">
      <c r="B29" s="50">
        <v>23</v>
      </c>
      <c r="C29" s="51" t="s">
        <v>116</v>
      </c>
      <c r="D29" s="53"/>
      <c r="F29" s="53"/>
      <c r="G29" s="55"/>
      <c r="H29" s="55"/>
      <c r="I29" s="5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 ht="13.5" customHeight="1">
      <c r="A30" s="48">
        <v>38</v>
      </c>
      <c r="B30" s="52" t="str">
        <f>СпВл!A44</f>
        <v>_</v>
      </c>
      <c r="C30" s="53"/>
      <c r="D30" s="53"/>
      <c r="F30" s="53"/>
      <c r="G30" s="55"/>
      <c r="H30" s="55"/>
      <c r="I30" s="53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3:39" ht="13.5" customHeight="1">
      <c r="C31" s="50">
        <v>44</v>
      </c>
      <c r="D31" s="54" t="s">
        <v>99</v>
      </c>
      <c r="F31" s="53"/>
      <c r="G31" s="55"/>
      <c r="H31" s="55"/>
      <c r="I31" s="53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ht="13.5" customHeight="1">
      <c r="A32" s="48">
        <v>59</v>
      </c>
      <c r="B32" s="49" t="str">
        <f>СпВл!A65</f>
        <v>_</v>
      </c>
      <c r="C32" s="53"/>
      <c r="F32" s="53"/>
      <c r="G32" s="55"/>
      <c r="H32" s="55"/>
      <c r="I32" s="53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2:39" ht="13.5" customHeight="1">
      <c r="B33" s="50">
        <v>24</v>
      </c>
      <c r="C33" s="54" t="s">
        <v>99</v>
      </c>
      <c r="F33" s="53"/>
      <c r="G33" s="55"/>
      <c r="H33" s="55"/>
      <c r="I33" s="53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ht="13.5" customHeight="1">
      <c r="A34" s="48">
        <v>6</v>
      </c>
      <c r="B34" s="52" t="str">
        <f>СпВл!A12</f>
        <v>Медведев Тарас</v>
      </c>
      <c r="F34" s="53"/>
      <c r="G34" s="60"/>
      <c r="H34" s="55"/>
      <c r="I34" s="53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6:39" ht="13.5" customHeight="1">
      <c r="F35" s="50">
        <v>62</v>
      </c>
      <c r="G35" s="56" t="s">
        <v>95</v>
      </c>
      <c r="H35" s="51"/>
      <c r="I35" s="54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 ht="13.5" customHeight="1">
      <c r="A36" s="48">
        <v>7</v>
      </c>
      <c r="B36" s="49" t="str">
        <f>СпВл!A13</f>
        <v>Салихов Раиль</v>
      </c>
      <c r="F36" s="53"/>
      <c r="G36" s="55"/>
      <c r="H36" s="55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</row>
    <row r="37" spans="2:39" ht="13.5" customHeight="1">
      <c r="B37" s="50">
        <v>25</v>
      </c>
      <c r="C37" s="51" t="s">
        <v>100</v>
      </c>
      <c r="F37" s="53"/>
      <c r="G37" s="55"/>
      <c r="H37" s="55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ht="13.5" customHeight="1">
      <c r="A38" s="48">
        <v>58</v>
      </c>
      <c r="B38" s="52" t="str">
        <f>СпВл!A64</f>
        <v>_</v>
      </c>
      <c r="C38" s="53"/>
      <c r="F38" s="53"/>
      <c r="G38" s="55"/>
      <c r="H38" s="55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</row>
    <row r="39" spans="3:39" ht="13.5" customHeight="1">
      <c r="C39" s="50">
        <v>45</v>
      </c>
      <c r="D39" s="51" t="s">
        <v>100</v>
      </c>
      <c r="F39" s="53"/>
      <c r="G39" s="55"/>
      <c r="H39" s="55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1:39" ht="13.5" customHeight="1">
      <c r="A40" s="48">
        <v>39</v>
      </c>
      <c r="B40" s="49" t="str">
        <f>СпВл!A45</f>
        <v>_</v>
      </c>
      <c r="C40" s="53"/>
      <c r="D40" s="53"/>
      <c r="F40" s="53"/>
      <c r="G40" s="55"/>
      <c r="H40" s="55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</row>
    <row r="41" spans="2:39" ht="13.5" customHeight="1">
      <c r="B41" s="50">
        <v>26</v>
      </c>
      <c r="C41" s="54" t="s">
        <v>115</v>
      </c>
      <c r="D41" s="53"/>
      <c r="F41" s="53"/>
      <c r="G41" s="55"/>
      <c r="H41" s="55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</row>
    <row r="42" spans="1:39" ht="13.5" customHeight="1">
      <c r="A42" s="48">
        <v>26</v>
      </c>
      <c r="B42" s="52" t="str">
        <f>СпВл!A32</f>
        <v>Мухетдинов Амир</v>
      </c>
      <c r="D42" s="53"/>
      <c r="F42" s="53"/>
      <c r="G42" s="55"/>
      <c r="H42" s="55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</row>
    <row r="43" spans="4:39" ht="13.5" customHeight="1">
      <c r="D43" s="50">
        <v>55</v>
      </c>
      <c r="E43" s="51" t="s">
        <v>100</v>
      </c>
      <c r="F43" s="53"/>
      <c r="G43" s="55"/>
      <c r="H43" s="55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9" ht="13.5" customHeight="1">
      <c r="A44" s="48">
        <v>23</v>
      </c>
      <c r="B44" s="49" t="str">
        <f>СпВл!A29</f>
        <v>Зверс Марк</v>
      </c>
      <c r="D44" s="53"/>
      <c r="E44" s="53"/>
      <c r="F44" s="53"/>
      <c r="G44" s="55"/>
      <c r="H44" s="55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</row>
    <row r="45" spans="2:39" ht="13.5" customHeight="1">
      <c r="B45" s="50">
        <v>27</v>
      </c>
      <c r="C45" s="51" t="s">
        <v>112</v>
      </c>
      <c r="D45" s="53"/>
      <c r="E45" s="53"/>
      <c r="F45" s="53"/>
      <c r="G45" s="55"/>
      <c r="H45" s="55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</row>
    <row r="46" spans="1:39" ht="13.5" customHeight="1">
      <c r="A46" s="48">
        <v>42</v>
      </c>
      <c r="B46" s="52" t="str">
        <f>СпВл!A48</f>
        <v>_</v>
      </c>
      <c r="C46" s="53"/>
      <c r="D46" s="53"/>
      <c r="E46" s="53"/>
      <c r="F46" s="53"/>
      <c r="G46" s="55"/>
      <c r="H46" s="55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pans="3:39" ht="13.5" customHeight="1">
      <c r="C47" s="50">
        <v>46</v>
      </c>
      <c r="D47" s="54" t="s">
        <v>103</v>
      </c>
      <c r="E47" s="53"/>
      <c r="F47" s="53"/>
      <c r="G47" s="55"/>
      <c r="H47" s="55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</row>
    <row r="48" spans="1:39" ht="13.5" customHeight="1">
      <c r="A48" s="48">
        <v>55</v>
      </c>
      <c r="B48" s="49" t="str">
        <f>СпВл!A61</f>
        <v>_</v>
      </c>
      <c r="C48" s="53"/>
      <c r="E48" s="53"/>
      <c r="F48" s="53"/>
      <c r="G48" s="55"/>
      <c r="H48" s="55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</row>
    <row r="49" spans="2:39" ht="13.5" customHeight="1">
      <c r="B49" s="50">
        <v>28</v>
      </c>
      <c r="C49" s="54" t="s">
        <v>103</v>
      </c>
      <c r="E49" s="53"/>
      <c r="F49" s="53"/>
      <c r="G49" s="55"/>
      <c r="H49" s="55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</row>
    <row r="50" spans="1:39" ht="13.5" customHeight="1">
      <c r="A50" s="48">
        <v>10</v>
      </c>
      <c r="B50" s="52" t="str">
        <f>СпВл!A16</f>
        <v>Тодрамович Александр</v>
      </c>
      <c r="E50" s="53"/>
      <c r="F50" s="53"/>
      <c r="G50" s="55"/>
      <c r="H50" s="55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</row>
    <row r="51" spans="5:39" ht="13.5" customHeight="1">
      <c r="E51" s="50">
        <v>60</v>
      </c>
      <c r="F51" s="54" t="s">
        <v>95</v>
      </c>
      <c r="G51" s="55"/>
      <c r="H51" s="55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1:39" ht="13.5" customHeight="1">
      <c r="A52" s="48">
        <v>15</v>
      </c>
      <c r="B52" s="49" t="str">
        <f>СпВл!A21</f>
        <v>Габдуллин Марс</v>
      </c>
      <c r="E52" s="53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2:39" ht="13.5" customHeight="1">
      <c r="B53" s="50">
        <v>29</v>
      </c>
      <c r="C53" s="51" t="s">
        <v>76</v>
      </c>
      <c r="E53" s="53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1:39" ht="13.5" customHeight="1">
      <c r="A54" s="48">
        <v>50</v>
      </c>
      <c r="B54" s="52" t="str">
        <f>СпВл!A56</f>
        <v>_</v>
      </c>
      <c r="C54" s="53"/>
      <c r="E54" s="53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</row>
    <row r="55" spans="3:39" ht="13.5" customHeight="1">
      <c r="C55" s="50">
        <v>47</v>
      </c>
      <c r="D55" s="51" t="s">
        <v>76</v>
      </c>
      <c r="E55" s="53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</row>
    <row r="56" spans="1:39" ht="13.5" customHeight="1">
      <c r="A56" s="48">
        <v>47</v>
      </c>
      <c r="B56" s="49" t="str">
        <f>СпВл!A53</f>
        <v>_</v>
      </c>
      <c r="C56" s="53"/>
      <c r="D56" s="53"/>
      <c r="E56" s="53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</row>
    <row r="57" spans="2:39" ht="13.5" customHeight="1">
      <c r="B57" s="50">
        <v>30</v>
      </c>
      <c r="C57" s="54" t="s">
        <v>109</v>
      </c>
      <c r="D57" s="53"/>
      <c r="E57" s="53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</row>
    <row r="58" spans="1:39" ht="13.5" customHeight="1">
      <c r="A58" s="48">
        <v>18</v>
      </c>
      <c r="B58" s="52" t="str">
        <f>СпВл!A24</f>
        <v>Стародубцев Олег</v>
      </c>
      <c r="D58" s="53"/>
      <c r="E58" s="53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</row>
    <row r="59" spans="4:39" ht="13.5" customHeight="1">
      <c r="D59" s="50">
        <v>56</v>
      </c>
      <c r="E59" s="54" t="s">
        <v>95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</row>
    <row r="60" spans="1:39" ht="13.5" customHeight="1">
      <c r="A60" s="48">
        <v>31</v>
      </c>
      <c r="B60" s="49" t="str">
        <f>СпВл!A37</f>
        <v>Фадеева Елена</v>
      </c>
      <c r="D60" s="53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</row>
    <row r="61" spans="2:39" ht="13.5" customHeight="1">
      <c r="B61" s="50">
        <v>31</v>
      </c>
      <c r="C61" s="51" t="s">
        <v>118</v>
      </c>
      <c r="D61" s="53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</row>
    <row r="62" spans="1:39" ht="13.5" customHeight="1">
      <c r="A62" s="48">
        <v>34</v>
      </c>
      <c r="B62" s="52" t="str">
        <f>СпВл!A40</f>
        <v>Петухова Надежда</v>
      </c>
      <c r="C62" s="53"/>
      <c r="D62" s="53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3:39" ht="13.5" customHeight="1">
      <c r="C63" s="50">
        <v>48</v>
      </c>
      <c r="D63" s="54" t="s">
        <v>95</v>
      </c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</row>
    <row r="64" spans="1:39" ht="13.5" customHeight="1">
      <c r="A64" s="48">
        <v>63</v>
      </c>
      <c r="B64" s="49" t="str">
        <f>СпВл!A69</f>
        <v>_</v>
      </c>
      <c r="C64" s="53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</row>
    <row r="65" spans="2:39" ht="13.5" customHeight="1">
      <c r="B65" s="50">
        <v>32</v>
      </c>
      <c r="C65" s="54" t="s">
        <v>95</v>
      </c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</row>
    <row r="66" spans="1:39" ht="13.5" customHeight="1">
      <c r="A66" s="48">
        <v>2</v>
      </c>
      <c r="B66" s="52" t="str">
        <f>СпВл!A8</f>
        <v>Семенов Константин</v>
      </c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</row>
    <row r="67" spans="6:39" ht="6.75" customHeight="1">
      <c r="F67" s="45"/>
      <c r="G67" s="45"/>
      <c r="H67" s="45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</row>
    <row r="68" spans="1:39" ht="6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</row>
    <row r="69" spans="1:39" ht="6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</row>
    <row r="70" spans="1:39" ht="6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</row>
    <row r="71" spans="1:39" ht="6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</row>
    <row r="72" spans="1:39" ht="6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</row>
    <row r="73" spans="1:39" ht="6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</row>
    <row r="74" spans="1:39" ht="6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</row>
    <row r="75" spans="1:39" ht="6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</row>
    <row r="76" spans="1:39" ht="6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</row>
    <row r="77" spans="1:39" ht="6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</row>
    <row r="78" spans="1:39" ht="6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</row>
    <row r="79" spans="1:39" ht="6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</row>
    <row r="80" spans="1:39" ht="6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141" sqref="A141"/>
    </sheetView>
  </sheetViews>
  <sheetFormatPr defaultColWidth="9.00390625" defaultRowHeight="6" customHeight="1"/>
  <cols>
    <col min="1" max="1" width="5.00390625" style="62" customWidth="1"/>
    <col min="2" max="2" width="15.75390625" style="62" customWidth="1"/>
    <col min="3" max="9" width="10.75390625" style="62" customWidth="1"/>
    <col min="10" max="10" width="16.25390625" style="62" customWidth="1"/>
    <col min="11" max="21" width="9.125" style="61" customWidth="1"/>
    <col min="22" max="16384" width="9.125" style="62" customWidth="1"/>
  </cols>
  <sheetData>
    <row r="1" spans="1:10" ht="9.75" customHeight="1">
      <c r="A1" s="44" t="str">
        <f>СпВл!A1</f>
        <v>Личный Чемпионат Республики Башкортостан 2014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.75" customHeight="1">
      <c r="A2" s="44" t="str">
        <f>СпВл!A2</f>
        <v>29-й тур FNTB.ru. Высшая лига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9.75" customHeight="1">
      <c r="A3" s="47">
        <f>СпВл!A3</f>
        <v>41847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63"/>
      <c r="B4" s="63"/>
      <c r="C4" s="63"/>
      <c r="D4" s="63"/>
      <c r="E4" s="63"/>
      <c r="F4" s="63"/>
      <c r="G4" s="63"/>
      <c r="H4" s="63"/>
      <c r="I4" s="63"/>
      <c r="J4" s="63"/>
    </row>
    <row r="5" spans="1:21" ht="9.75" customHeight="1">
      <c r="A5" s="57">
        <v>-1</v>
      </c>
      <c r="B5" s="21" t="str">
        <f>IF(Вл1с!C5=Вл1с!B4,Вл1с!B6,IF(Вл1с!C5=Вл1с!B6,Вл1с!B4,0))</f>
        <v>_</v>
      </c>
      <c r="C5" s="63"/>
      <c r="D5" s="57">
        <v>-49</v>
      </c>
      <c r="E5" s="21" t="str">
        <f>IF(Вл1с!E11=Вл1с!D7,Вл1с!D15,IF(Вл1с!E11=Вл1с!D15,Вл1с!D7,0))</f>
        <v>Тагиров Сайфулла</v>
      </c>
      <c r="F5" s="63"/>
      <c r="G5" s="63"/>
      <c r="H5" s="63"/>
      <c r="I5" s="63"/>
      <c r="J5" s="63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57"/>
      <c r="B6" s="50">
        <v>64</v>
      </c>
      <c r="C6" s="64" t="s">
        <v>119</v>
      </c>
      <c r="D6" s="63"/>
      <c r="E6" s="65"/>
      <c r="F6" s="63"/>
      <c r="G6" s="63"/>
      <c r="H6" s="63"/>
      <c r="I6" s="66"/>
      <c r="J6" s="63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57">
        <v>-2</v>
      </c>
      <c r="B7" s="26" t="str">
        <f>IF(Вл1с!C9=Вл1с!B8,Вл1с!B10,IF(Вл1с!C9=Вл1с!B10,Вл1с!B8,0))</f>
        <v>Баринов Владимир</v>
      </c>
      <c r="C7" s="50">
        <v>80</v>
      </c>
      <c r="D7" s="64" t="s">
        <v>118</v>
      </c>
      <c r="E7" s="50">
        <v>104</v>
      </c>
      <c r="F7" s="64" t="s">
        <v>108</v>
      </c>
      <c r="G7" s="63"/>
      <c r="H7" s="57">
        <v>-61</v>
      </c>
      <c r="I7" s="21" t="str">
        <f>IF(Вл1с!G35=Вл1с!F19,Вл1с!F51,IF(Вл1с!G35=Вл1с!F51,Вл1с!F19,0))</f>
        <v>Антонян Ваге</v>
      </c>
      <c r="J7" s="63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57"/>
      <c r="B8" s="57">
        <v>-48</v>
      </c>
      <c r="C8" s="26" t="str">
        <f>IF(Вл2с!D63=Вл2с!C61,Вл2с!C65,IF(Вл2с!D63=Вл2с!C65,Вл2с!C61,0))</f>
        <v>Фадеева Елена</v>
      </c>
      <c r="D8" s="65"/>
      <c r="E8" s="65"/>
      <c r="F8" s="65"/>
      <c r="G8" s="63"/>
      <c r="H8" s="63"/>
      <c r="I8" s="65"/>
      <c r="J8" s="63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57">
        <v>-3</v>
      </c>
      <c r="B9" s="21" t="str">
        <f>IF(Вл1с!C13=Вл1с!B12,Вл1с!B14,IF(Вл1с!C13=Вл1с!B14,Вл1с!B12,0))</f>
        <v>_</v>
      </c>
      <c r="C9" s="63"/>
      <c r="D9" s="50">
        <v>96</v>
      </c>
      <c r="E9" s="67" t="s">
        <v>109</v>
      </c>
      <c r="F9" s="65"/>
      <c r="G9" s="63"/>
      <c r="H9" s="63"/>
      <c r="I9" s="68"/>
      <c r="J9" s="63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57"/>
      <c r="B10" s="50">
        <v>65</v>
      </c>
      <c r="C10" s="64"/>
      <c r="D10" s="65"/>
      <c r="E10" s="66"/>
      <c r="F10" s="65"/>
      <c r="G10" s="63"/>
      <c r="H10" s="63"/>
      <c r="I10" s="65"/>
      <c r="J10" s="63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57">
        <v>-4</v>
      </c>
      <c r="B11" s="26" t="str">
        <f>IF(Вл1с!C17=Вл1с!B16,Вл1с!B18,IF(Вл1с!C17=Вл1с!B18,Вл1с!B16,0))</f>
        <v>_</v>
      </c>
      <c r="C11" s="50">
        <v>81</v>
      </c>
      <c r="D11" s="67" t="s">
        <v>109</v>
      </c>
      <c r="E11" s="66"/>
      <c r="F11" s="50">
        <v>112</v>
      </c>
      <c r="G11" s="64" t="s">
        <v>102</v>
      </c>
      <c r="H11" s="66"/>
      <c r="I11" s="65"/>
      <c r="J11" s="63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57"/>
      <c r="B12" s="57">
        <v>-47</v>
      </c>
      <c r="C12" s="26" t="str">
        <f>IF(Вл2с!D55=Вл2с!C53,Вл2с!C57,IF(Вл2с!D55=Вл2с!C57,Вл2с!C53,0))</f>
        <v>Стародубцев Олег</v>
      </c>
      <c r="D12" s="63"/>
      <c r="E12" s="66"/>
      <c r="F12" s="65"/>
      <c r="G12" s="65"/>
      <c r="H12" s="66"/>
      <c r="I12" s="65"/>
      <c r="J12" s="63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57">
        <v>-5</v>
      </c>
      <c r="B13" s="21" t="str">
        <f>IF(Вл1с!C21=Вл1с!B20,Вл1с!B22,IF(Вл1с!C21=Вл1с!B22,Вл1с!B20,0))</f>
        <v>_</v>
      </c>
      <c r="C13" s="63"/>
      <c r="D13" s="57">
        <v>-50</v>
      </c>
      <c r="E13" s="21" t="str">
        <f>IF(Вл1с!E27=Вл1с!D23,Вл1с!D31,IF(Вл1с!E27=Вл1с!D31,Вл1с!D23,0))</f>
        <v>Мазурин Александр</v>
      </c>
      <c r="F13" s="65"/>
      <c r="G13" s="65"/>
      <c r="H13" s="66"/>
      <c r="I13" s="65"/>
      <c r="J13" s="63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57"/>
      <c r="B14" s="50">
        <v>66</v>
      </c>
      <c r="C14" s="64"/>
      <c r="D14" s="63"/>
      <c r="E14" s="65"/>
      <c r="F14" s="65"/>
      <c r="G14" s="65"/>
      <c r="H14" s="66"/>
      <c r="I14" s="65"/>
      <c r="J14" s="63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57">
        <v>-6</v>
      </c>
      <c r="B15" s="26" t="str">
        <f>IF(Вл1с!C25=Вл1с!B24,Вл1с!B26,IF(Вл1с!C25=Вл1с!B26,Вл1с!B24,0))</f>
        <v>_</v>
      </c>
      <c r="C15" s="50">
        <v>82</v>
      </c>
      <c r="D15" s="64" t="s">
        <v>112</v>
      </c>
      <c r="E15" s="50">
        <v>105</v>
      </c>
      <c r="F15" s="67" t="s">
        <v>102</v>
      </c>
      <c r="G15" s="50">
        <v>116</v>
      </c>
      <c r="H15" s="64" t="s">
        <v>100</v>
      </c>
      <c r="I15" s="50">
        <v>122</v>
      </c>
      <c r="J15" s="64" t="s">
        <v>98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57"/>
      <c r="B16" s="57">
        <v>-46</v>
      </c>
      <c r="C16" s="26" t="str">
        <f>IF(Вл2с!D47=Вл2с!C45,Вл2с!C49,IF(Вл2с!D47=Вл2с!C49,Вл2с!C45,0))</f>
        <v>Зверс Марк</v>
      </c>
      <c r="D16" s="65"/>
      <c r="E16" s="65"/>
      <c r="F16" s="63"/>
      <c r="G16" s="65"/>
      <c r="H16" s="65"/>
      <c r="I16" s="65"/>
      <c r="J16" s="65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57">
        <v>-7</v>
      </c>
      <c r="B17" s="21" t="str">
        <f>IF(Вл1с!C29=Вл1с!B28,Вл1с!B30,IF(Вл1с!C29=Вл1с!B30,Вл1с!B28,0))</f>
        <v>_</v>
      </c>
      <c r="C17" s="63"/>
      <c r="D17" s="50">
        <v>97</v>
      </c>
      <c r="E17" s="67" t="s">
        <v>115</v>
      </c>
      <c r="F17" s="63"/>
      <c r="G17" s="65"/>
      <c r="H17" s="65"/>
      <c r="I17" s="65"/>
      <c r="J17" s="65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57"/>
      <c r="B18" s="50">
        <v>67</v>
      </c>
      <c r="C18" s="64"/>
      <c r="D18" s="65"/>
      <c r="E18" s="66"/>
      <c r="F18" s="63"/>
      <c r="G18" s="65"/>
      <c r="H18" s="65"/>
      <c r="I18" s="65"/>
      <c r="J18" s="65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57">
        <v>-8</v>
      </c>
      <c r="B19" s="26" t="str">
        <f>IF(Вл1с!C33=Вл1с!B32,Вл1с!B34,IF(Вл1с!C33=Вл1с!B34,Вл1с!B32,0))</f>
        <v>_</v>
      </c>
      <c r="C19" s="50">
        <v>83</v>
      </c>
      <c r="D19" s="67" t="s">
        <v>115</v>
      </c>
      <c r="E19" s="66"/>
      <c r="F19" s="57">
        <v>-60</v>
      </c>
      <c r="G19" s="26" t="str">
        <f>IF(Вл2с!F51=Вл2с!E43,Вл2с!E59,IF(Вл2с!F51=Вл2с!E59,Вл2с!E43,0))</f>
        <v>Салихов Раиль</v>
      </c>
      <c r="H19" s="65"/>
      <c r="I19" s="65"/>
      <c r="J19" s="65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57"/>
      <c r="B20" s="69">
        <v>-45</v>
      </c>
      <c r="C20" s="26" t="str">
        <f>IF(Вл2с!D39=Вл2с!C37,Вл2с!C41,IF(Вл2с!D39=Вл2с!C41,Вл2с!C37,0))</f>
        <v>Мухетдинов Амир</v>
      </c>
      <c r="D20" s="63"/>
      <c r="E20" s="66"/>
      <c r="F20" s="63"/>
      <c r="G20" s="66"/>
      <c r="H20" s="65"/>
      <c r="I20" s="65"/>
      <c r="J20" s="65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57">
        <v>-9</v>
      </c>
      <c r="B21" s="21" t="str">
        <f>IF(Вл1с!C37=Вл1с!B36,Вл1с!B38,IF(Вл1с!C37=Вл1с!B38,Вл1с!B36,0))</f>
        <v>_</v>
      </c>
      <c r="C21" s="63"/>
      <c r="D21" s="57">
        <v>-51</v>
      </c>
      <c r="E21" s="21" t="str">
        <f>IF(Вл1с!E43=Вл1с!D39,Вл1с!D47,IF(Вл1с!E43=Вл1с!D47,Вл1с!D39,0))</f>
        <v>Кашапов Рустам</v>
      </c>
      <c r="F21" s="63"/>
      <c r="G21" s="66"/>
      <c r="H21" s="65"/>
      <c r="I21" s="65"/>
      <c r="J21" s="65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57"/>
      <c r="B22" s="50">
        <v>68</v>
      </c>
      <c r="C22" s="64"/>
      <c r="D22" s="63"/>
      <c r="E22" s="65"/>
      <c r="F22" s="63"/>
      <c r="G22" s="66"/>
      <c r="H22" s="65"/>
      <c r="I22" s="65"/>
      <c r="J22" s="65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57">
        <v>-10</v>
      </c>
      <c r="B23" s="26" t="str">
        <f>IF(Вл1с!C41=Вл1с!B40,Вл1с!B42,IF(Вл1с!C41=Вл1с!B42,Вл1с!B40,0))</f>
        <v>_</v>
      </c>
      <c r="C23" s="50">
        <v>84</v>
      </c>
      <c r="D23" s="64" t="s">
        <v>116</v>
      </c>
      <c r="E23" s="50">
        <v>106</v>
      </c>
      <c r="F23" s="64" t="s">
        <v>111</v>
      </c>
      <c r="G23" s="66"/>
      <c r="H23" s="50">
        <v>120</v>
      </c>
      <c r="I23" s="67" t="s">
        <v>100</v>
      </c>
      <c r="J23" s="65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57"/>
      <c r="B24" s="57">
        <v>-44</v>
      </c>
      <c r="C24" s="26" t="str">
        <f>IF(Вл2с!D31=Вл2с!C29,Вл2с!C33,IF(Вл2с!D31=Вл2с!C33,Вл2с!C29,0))</f>
        <v>Семенов Юрий</v>
      </c>
      <c r="D24" s="65"/>
      <c r="E24" s="65"/>
      <c r="F24" s="65"/>
      <c r="G24" s="66"/>
      <c r="H24" s="65"/>
      <c r="I24" s="63"/>
      <c r="J24" s="65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57">
        <v>-11</v>
      </c>
      <c r="B25" s="21" t="str">
        <f>IF(Вл1с!C45=Вл1с!B44,Вл1с!B46,IF(Вл1с!C45=Вл1с!B46,Вл1с!B44,0))</f>
        <v>_</v>
      </c>
      <c r="C25" s="63"/>
      <c r="D25" s="50">
        <v>98</v>
      </c>
      <c r="E25" s="67" t="s">
        <v>111</v>
      </c>
      <c r="F25" s="65"/>
      <c r="G25" s="66"/>
      <c r="H25" s="65"/>
      <c r="I25" s="63"/>
      <c r="J25" s="65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57"/>
      <c r="B26" s="50">
        <v>69</v>
      </c>
      <c r="C26" s="64"/>
      <c r="D26" s="65"/>
      <c r="E26" s="66"/>
      <c r="F26" s="65"/>
      <c r="G26" s="66"/>
      <c r="H26" s="65"/>
      <c r="I26" s="63"/>
      <c r="J26" s="65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57">
        <v>-12</v>
      </c>
      <c r="B27" s="26" t="str">
        <f>IF(Вл1с!C49=Вл1с!B48,Вл1с!B50,IF(Вл1с!C49=Вл1с!B50,Вл1с!B48,0))</f>
        <v>_</v>
      </c>
      <c r="C27" s="50">
        <v>85</v>
      </c>
      <c r="D27" s="67" t="s">
        <v>111</v>
      </c>
      <c r="E27" s="66"/>
      <c r="F27" s="50">
        <v>113</v>
      </c>
      <c r="G27" s="64" t="s">
        <v>106</v>
      </c>
      <c r="H27" s="65"/>
      <c r="I27" s="63"/>
      <c r="J27" s="65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57"/>
      <c r="B28" s="57">
        <v>-43</v>
      </c>
      <c r="C28" s="26" t="str">
        <f>IF(Вл2с!D23=Вл2с!C21,Вл2с!C25,IF(Вл2с!D23=Вл2с!C25,Вл2с!C21,0))</f>
        <v>Красильников Павел</v>
      </c>
      <c r="D28" s="63"/>
      <c r="E28" s="66"/>
      <c r="F28" s="65"/>
      <c r="G28" s="65"/>
      <c r="H28" s="65"/>
      <c r="I28" s="63"/>
      <c r="J28" s="65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57">
        <v>-13</v>
      </c>
      <c r="B29" s="21" t="str">
        <f>IF(Вл1с!C53=Вл1с!B52,Вл1с!B54,IF(Вл1с!C53=Вл1с!B54,Вл1с!B52,0))</f>
        <v>_</v>
      </c>
      <c r="C29" s="63"/>
      <c r="D29" s="57">
        <v>-52</v>
      </c>
      <c r="E29" s="21" t="str">
        <f>IF(Вл1с!E59=Вл1с!D55,Вл1с!D63,IF(Вл1с!E59=Вл1с!D63,Вл1с!D55,0))</f>
        <v>Якупов Динар</v>
      </c>
      <c r="F29" s="65"/>
      <c r="G29" s="65"/>
      <c r="H29" s="65"/>
      <c r="I29" s="63"/>
      <c r="J29" s="65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57"/>
      <c r="B30" s="50">
        <v>70</v>
      </c>
      <c r="C30" s="64"/>
      <c r="D30" s="63"/>
      <c r="E30" s="65"/>
      <c r="F30" s="65"/>
      <c r="G30" s="65"/>
      <c r="H30" s="65"/>
      <c r="I30" s="63"/>
      <c r="J30" s="70" t="s">
        <v>98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57">
        <v>-14</v>
      </c>
      <c r="B31" s="26" t="str">
        <f>IF(Вл1с!C57=Вл1с!B56,Вл1с!B58,IF(Вл1с!C57=Вл1с!B58,Вл1с!B56,0))</f>
        <v>_</v>
      </c>
      <c r="C31" s="50">
        <v>86</v>
      </c>
      <c r="D31" s="64" t="s">
        <v>107</v>
      </c>
      <c r="E31" s="50">
        <v>107</v>
      </c>
      <c r="F31" s="67" t="s">
        <v>106</v>
      </c>
      <c r="G31" s="50">
        <v>117</v>
      </c>
      <c r="H31" s="67" t="s">
        <v>99</v>
      </c>
      <c r="I31" s="63"/>
      <c r="J31" s="71" t="s">
        <v>34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57"/>
      <c r="B32" s="57">
        <v>-42</v>
      </c>
      <c r="C32" s="26" t="str">
        <f>IF(Вл2с!D15=Вл2с!C13,Вл2с!C17,IF(Вл2с!D15=Вл2с!C17,Вл2с!C13,0))</f>
        <v>Басс Кирилл</v>
      </c>
      <c r="D32" s="65"/>
      <c r="E32" s="65"/>
      <c r="F32" s="63"/>
      <c r="G32" s="65"/>
      <c r="H32" s="63"/>
      <c r="I32" s="63"/>
      <c r="J32" s="65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57">
        <v>-15</v>
      </c>
      <c r="B33" s="21" t="str">
        <f>IF(Вл1с!C61=Вл1с!B60,Вл1с!B62,IF(Вл1с!C61=Вл1с!B62,Вл1с!B60,0))</f>
        <v>_</v>
      </c>
      <c r="C33" s="63"/>
      <c r="D33" s="50">
        <v>99</v>
      </c>
      <c r="E33" s="67" t="s">
        <v>107</v>
      </c>
      <c r="F33" s="63"/>
      <c r="G33" s="65"/>
      <c r="H33" s="63"/>
      <c r="I33" s="63"/>
      <c r="J33" s="50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57"/>
      <c r="B34" s="50">
        <v>71</v>
      </c>
      <c r="C34" s="64"/>
      <c r="D34" s="65"/>
      <c r="E34" s="63"/>
      <c r="F34" s="63"/>
      <c r="G34" s="65"/>
      <c r="H34" s="63"/>
      <c r="I34" s="63"/>
      <c r="J34" s="65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57">
        <v>-16</v>
      </c>
      <c r="B35" s="26" t="str">
        <f>IF(Вл1с!C65=Вл1с!B64,Вл1с!B66,IF(Вл1с!C65=Вл1с!B66,Вл1с!B64,0))</f>
        <v>_</v>
      </c>
      <c r="C35" s="50">
        <v>87</v>
      </c>
      <c r="D35" s="67" t="s">
        <v>117</v>
      </c>
      <c r="E35" s="63"/>
      <c r="F35" s="57">
        <v>-59</v>
      </c>
      <c r="G35" s="26" t="str">
        <f>IF(Вл2с!F19=Вл2с!E11,Вл2с!E27,IF(Вл2с!F19=Вл2с!E27,Вл2с!E11,0))</f>
        <v>Медведев Тарас</v>
      </c>
      <c r="H35" s="63"/>
      <c r="I35" s="72"/>
      <c r="J35" s="73" t="str">
        <f>IF(J30=J15,J47,IF(J30=J47,J15,0))</f>
        <v>Байрамалов Леонид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57"/>
      <c r="B36" s="57">
        <v>-41</v>
      </c>
      <c r="C36" s="26" t="str">
        <f>IF(Вл2с!D7=Вл2с!C5,Вл2с!C9,IF(Вл2с!D7=Вл2с!C9,Вл2с!C5,0))</f>
        <v>Шапошников Александр</v>
      </c>
      <c r="D36" s="63"/>
      <c r="E36" s="63"/>
      <c r="F36" s="63"/>
      <c r="G36" s="63"/>
      <c r="H36" s="63"/>
      <c r="I36" s="72"/>
      <c r="J36" s="71" t="s">
        <v>35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57">
        <v>-17</v>
      </c>
      <c r="B37" s="21" t="str">
        <f>IF(Вл2с!C5=Вл2с!B4,Вл2с!B6,IF(Вл2с!C5=Вл2с!B6,Вл2с!B4,0))</f>
        <v>_</v>
      </c>
      <c r="C37" s="63"/>
      <c r="D37" s="57">
        <v>-53</v>
      </c>
      <c r="E37" s="21" t="str">
        <f>IF(Вл2с!E11=Вл2с!D7,Вл2с!D15,IF(Вл2с!E11=Вл2с!D15,Вл2с!D7,0))</f>
        <v>Шарафиева Ксения</v>
      </c>
      <c r="F37" s="63"/>
      <c r="G37" s="63"/>
      <c r="H37" s="63"/>
      <c r="I37" s="63"/>
      <c r="J37" s="65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57"/>
      <c r="B38" s="50">
        <v>72</v>
      </c>
      <c r="C38" s="64"/>
      <c r="D38" s="63"/>
      <c r="E38" s="65"/>
      <c r="F38" s="63"/>
      <c r="G38" s="63"/>
      <c r="H38" s="63"/>
      <c r="I38" s="66"/>
      <c r="J38" s="65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57">
        <v>-18</v>
      </c>
      <c r="B39" s="26" t="str">
        <f>IF(Вл2с!C9=Вл2с!B8,Вл2с!B10,IF(Вл2с!C9=Вл2с!B10,Вл2с!B8,0))</f>
        <v>_</v>
      </c>
      <c r="C39" s="50">
        <v>88</v>
      </c>
      <c r="D39" s="64" t="s">
        <v>58</v>
      </c>
      <c r="E39" s="50">
        <v>108</v>
      </c>
      <c r="F39" s="64" t="s">
        <v>78</v>
      </c>
      <c r="G39" s="63"/>
      <c r="H39" s="57">
        <v>-62</v>
      </c>
      <c r="I39" s="21" t="str">
        <f>IF(Вл2с!G35=Вл2с!F19,Вл2с!F51,IF(Вл2с!G35=Вл2с!F51,Вл2с!F19,0))</f>
        <v>Байрамалов Леонид</v>
      </c>
      <c r="J39" s="65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57"/>
      <c r="B40" s="57">
        <v>-40</v>
      </c>
      <c r="C40" s="26" t="str">
        <f>IF(Вл1с!D63=Вл1с!C61,Вл1с!C65,IF(Вл1с!D63=Вл1с!C65,Вл1с!C61,0))</f>
        <v>Иванов Владислав</v>
      </c>
      <c r="D40" s="65"/>
      <c r="E40" s="65"/>
      <c r="F40" s="65"/>
      <c r="G40" s="63"/>
      <c r="H40" s="63"/>
      <c r="I40" s="65"/>
      <c r="J40" s="65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57">
        <v>-19</v>
      </c>
      <c r="B41" s="21" t="str">
        <f>IF(Вл2с!C13=Вл2с!B12,Вл2с!B14,IF(Вл2с!C13=Вл2с!B14,Вл2с!B12,0))</f>
        <v>_</v>
      </c>
      <c r="C41" s="63"/>
      <c r="D41" s="50">
        <v>100</v>
      </c>
      <c r="E41" s="67" t="s">
        <v>110</v>
      </c>
      <c r="F41" s="65"/>
      <c r="G41" s="63"/>
      <c r="H41" s="63"/>
      <c r="I41" s="65"/>
      <c r="J41" s="65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57"/>
      <c r="B42" s="50">
        <v>73</v>
      </c>
      <c r="C42" s="64"/>
      <c r="D42" s="65"/>
      <c r="E42" s="66"/>
      <c r="F42" s="65"/>
      <c r="G42" s="63"/>
      <c r="H42" s="63"/>
      <c r="I42" s="65"/>
      <c r="J42" s="65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57">
        <v>-20</v>
      </c>
      <c r="B43" s="26" t="str">
        <f>IF(Вл2с!C17=Вл2с!B16,Вл2с!B18,IF(Вл2с!C17=Вл2с!B18,Вл2с!B16,0))</f>
        <v>_</v>
      </c>
      <c r="C43" s="50">
        <v>89</v>
      </c>
      <c r="D43" s="67" t="s">
        <v>110</v>
      </c>
      <c r="E43" s="66"/>
      <c r="F43" s="50">
        <v>114</v>
      </c>
      <c r="G43" s="64" t="s">
        <v>78</v>
      </c>
      <c r="H43" s="66"/>
      <c r="I43" s="65"/>
      <c r="J43" s="65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57"/>
      <c r="B44" s="57">
        <v>-39</v>
      </c>
      <c r="C44" s="26" t="str">
        <f>IF(Вл1с!D55=Вл1с!C53,Вл1с!C57,IF(Вл1с!D55=Вл1с!C57,Вл1с!C53,0))</f>
        <v>Уткулов Ринат</v>
      </c>
      <c r="D44" s="63"/>
      <c r="E44" s="66"/>
      <c r="F44" s="65"/>
      <c r="G44" s="65"/>
      <c r="H44" s="66"/>
      <c r="I44" s="65"/>
      <c r="J44" s="65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57">
        <v>-21</v>
      </c>
      <c r="B45" s="21" t="str">
        <f>IF(Вл2с!C21=Вл2с!B20,Вл2с!B22,IF(Вл2с!C21=Вл2с!B22,Вл2с!B20,0))</f>
        <v>_</v>
      </c>
      <c r="C45" s="63"/>
      <c r="D45" s="57">
        <v>-54</v>
      </c>
      <c r="E45" s="21" t="str">
        <f>IF(Вл2с!E27=Вл2с!D23,Вл2с!D31,IF(Вл2с!E27=Вл2с!D31,Вл2с!D23,0))</f>
        <v>Лукьянов Роман</v>
      </c>
      <c r="F45" s="65"/>
      <c r="G45" s="65"/>
      <c r="H45" s="66"/>
      <c r="I45" s="65"/>
      <c r="J45" s="65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57"/>
      <c r="B46" s="50">
        <v>74</v>
      </c>
      <c r="C46" s="64"/>
      <c r="D46" s="63"/>
      <c r="E46" s="65"/>
      <c r="F46" s="65"/>
      <c r="G46" s="65"/>
      <c r="H46" s="66"/>
      <c r="I46" s="65"/>
      <c r="J46" s="65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57">
        <v>-22</v>
      </c>
      <c r="B47" s="26" t="str">
        <f>IF(Вл2с!C25=Вл2с!B24,Вл2с!B26,IF(Вл2с!C25=Вл2с!B26,Вл2с!B24,0))</f>
        <v>_</v>
      </c>
      <c r="C47" s="50">
        <v>90</v>
      </c>
      <c r="D47" s="64" t="s">
        <v>57</v>
      </c>
      <c r="E47" s="50">
        <v>109</v>
      </c>
      <c r="F47" s="67" t="s">
        <v>104</v>
      </c>
      <c r="G47" s="50">
        <v>118</v>
      </c>
      <c r="H47" s="64" t="s">
        <v>97</v>
      </c>
      <c r="I47" s="50">
        <v>123</v>
      </c>
      <c r="J47" s="67" t="s">
        <v>96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57"/>
      <c r="B48" s="57">
        <v>-38</v>
      </c>
      <c r="C48" s="26" t="str">
        <f>IF(Вл1с!D47=Вл1с!C45,Вл1с!C49,IF(Вл1с!D47=Вл1с!C49,Вл1с!C45,0))</f>
        <v>Яровиков Даниил</v>
      </c>
      <c r="D48" s="65"/>
      <c r="E48" s="65"/>
      <c r="F48" s="63"/>
      <c r="G48" s="65"/>
      <c r="H48" s="65"/>
      <c r="I48" s="65"/>
      <c r="J48" s="63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57">
        <v>-23</v>
      </c>
      <c r="B49" s="21" t="str">
        <f>IF(Вл2с!C29=Вл2с!B28,Вл2с!B30,IF(Вл2с!C29=Вл2с!B30,Вл2с!B28,0))</f>
        <v>_</v>
      </c>
      <c r="C49" s="63"/>
      <c r="D49" s="50">
        <v>101</v>
      </c>
      <c r="E49" s="67" t="s">
        <v>81</v>
      </c>
      <c r="F49" s="63"/>
      <c r="G49" s="65"/>
      <c r="H49" s="65"/>
      <c r="I49" s="65"/>
      <c r="J49" s="63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57"/>
      <c r="B50" s="50">
        <v>75</v>
      </c>
      <c r="C50" s="64"/>
      <c r="D50" s="65"/>
      <c r="E50" s="66"/>
      <c r="F50" s="63"/>
      <c r="G50" s="65"/>
      <c r="H50" s="65"/>
      <c r="I50" s="65"/>
      <c r="J50" s="63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57">
        <v>-24</v>
      </c>
      <c r="B51" s="26" t="str">
        <f>IF(Вл2с!C33=Вл2с!B32,Вл2с!B34,IF(Вл2с!C33=Вл2с!B34,Вл2с!B32,0))</f>
        <v>_</v>
      </c>
      <c r="C51" s="50">
        <v>91</v>
      </c>
      <c r="D51" s="67" t="s">
        <v>81</v>
      </c>
      <c r="E51" s="66"/>
      <c r="F51" s="57">
        <v>-58</v>
      </c>
      <c r="G51" s="26" t="str">
        <f>IF(Вл1с!F51=Вл1с!E43,Вл1с!E59,IF(Вл1с!F51=Вл1с!E59,Вл1с!E43,0))</f>
        <v>Коврижников Максим</v>
      </c>
      <c r="H51" s="65"/>
      <c r="I51" s="65"/>
      <c r="J51" s="63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57"/>
      <c r="B52" s="69">
        <v>-37</v>
      </c>
      <c r="C52" s="26" t="str">
        <f>IF(Вл1с!D39=Вл1с!C37,Вл1с!C41,IF(Вл1с!D39=Вл1с!C41,Вл1с!C37,0))</f>
        <v>Толкачев Иван</v>
      </c>
      <c r="D52" s="63"/>
      <c r="E52" s="66"/>
      <c r="F52" s="63"/>
      <c r="G52" s="66"/>
      <c r="H52" s="65"/>
      <c r="I52" s="65"/>
      <c r="J52" s="63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57">
        <v>-25</v>
      </c>
      <c r="B53" s="21" t="str">
        <f>IF(Вл2с!C37=Вл2с!B36,Вл2с!B38,IF(Вл2с!C37=Вл2с!B38,Вл2с!B36,0))</f>
        <v>_</v>
      </c>
      <c r="C53" s="63"/>
      <c r="D53" s="57">
        <v>-55</v>
      </c>
      <c r="E53" s="21" t="str">
        <f>IF(Вл2с!E43=Вл2с!D39,Вл2с!D47,IF(Вл2с!E43=Вл2с!D47,Вл2с!D39,0))</f>
        <v>Тодрамович Александр</v>
      </c>
      <c r="F53" s="63"/>
      <c r="G53" s="66"/>
      <c r="H53" s="65"/>
      <c r="I53" s="65"/>
      <c r="J53" s="63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57"/>
      <c r="B54" s="50">
        <v>76</v>
      </c>
      <c r="C54" s="64"/>
      <c r="D54" s="63"/>
      <c r="E54" s="65"/>
      <c r="F54" s="63"/>
      <c r="G54" s="66"/>
      <c r="H54" s="65"/>
      <c r="I54" s="65"/>
      <c r="J54" s="63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57">
        <v>-26</v>
      </c>
      <c r="B55" s="26" t="str">
        <f>IF(Вл2с!C41=Вл2с!B40,Вл2с!B42,IF(Вл2с!C41=Вл2с!B42,Вл2с!B40,0))</f>
        <v>_</v>
      </c>
      <c r="C55" s="50">
        <v>92</v>
      </c>
      <c r="D55" s="64" t="s">
        <v>114</v>
      </c>
      <c r="E55" s="50">
        <v>110</v>
      </c>
      <c r="F55" s="64" t="s">
        <v>114</v>
      </c>
      <c r="G55" s="66"/>
      <c r="H55" s="50">
        <v>121</v>
      </c>
      <c r="I55" s="67" t="s">
        <v>97</v>
      </c>
      <c r="J55" s="63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57"/>
      <c r="B56" s="57">
        <v>-36</v>
      </c>
      <c r="C56" s="26" t="str">
        <f>IF(Вл1с!D31=Вл1с!C29,Вл1с!C33,IF(Вл1с!D31=Вл1с!C33,Вл1с!C29,0))</f>
        <v>Прыйма Павел</v>
      </c>
      <c r="D56" s="65"/>
      <c r="E56" s="65"/>
      <c r="F56" s="65"/>
      <c r="G56" s="66"/>
      <c r="H56" s="65"/>
      <c r="I56" s="63"/>
      <c r="J56" s="63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57">
        <v>-27</v>
      </c>
      <c r="B57" s="21" t="str">
        <f>IF(Вл2с!C45=Вл2с!B44,Вл2с!B46,IF(Вл2с!C45=Вл2с!B46,Вл2с!B44,0))</f>
        <v>_</v>
      </c>
      <c r="C57" s="63"/>
      <c r="D57" s="50">
        <v>102</v>
      </c>
      <c r="E57" s="67" t="s">
        <v>114</v>
      </c>
      <c r="F57" s="65"/>
      <c r="G57" s="66"/>
      <c r="H57" s="65"/>
      <c r="I57" s="63"/>
      <c r="J57" s="63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57"/>
      <c r="B58" s="50">
        <v>77</v>
      </c>
      <c r="C58" s="64"/>
      <c r="D58" s="65"/>
      <c r="E58" s="66"/>
      <c r="F58" s="65"/>
      <c r="G58" s="66"/>
      <c r="H58" s="65"/>
      <c r="I58" s="63"/>
      <c r="J58" s="63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57">
        <v>-28</v>
      </c>
      <c r="B59" s="26" t="str">
        <f>IF(Вл2с!C49=Вл2с!B48,Вл2с!B50,IF(Вл2с!C49=Вл2с!B50,Вл2с!B48,0))</f>
        <v>_</v>
      </c>
      <c r="C59" s="50">
        <v>93</v>
      </c>
      <c r="D59" s="67" t="s">
        <v>113</v>
      </c>
      <c r="E59" s="66"/>
      <c r="F59" s="50">
        <v>115</v>
      </c>
      <c r="G59" s="64" t="s">
        <v>114</v>
      </c>
      <c r="H59" s="65"/>
      <c r="I59" s="63"/>
      <c r="J59" s="63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57"/>
      <c r="B60" s="57">
        <v>-35</v>
      </c>
      <c r="C60" s="26" t="str">
        <f>IF(Вл1с!D23=Вл1с!C21,Вл1с!C25,IF(Вл1с!D23=Вл1с!C25,Вл1с!C21,0))</f>
        <v>Хуснутдинов Радмир</v>
      </c>
      <c r="D60" s="63"/>
      <c r="E60" s="66"/>
      <c r="F60" s="65"/>
      <c r="G60" s="65"/>
      <c r="H60" s="65"/>
      <c r="I60" s="63"/>
      <c r="J60" s="63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57">
        <v>-29</v>
      </c>
      <c r="B61" s="21" t="str">
        <f>IF(Вл2с!C53=Вл2с!B52,Вл2с!B54,IF(Вл2с!C53=Вл2с!B54,Вл2с!B52,0))</f>
        <v>_</v>
      </c>
      <c r="C61" s="63"/>
      <c r="D61" s="57">
        <v>-56</v>
      </c>
      <c r="E61" s="21" t="str">
        <f>IF(Вл2с!E59=Вл2с!D55,Вл2с!D63,IF(Вл2с!E59=Вл2с!D63,Вл2с!D55,0))</f>
        <v>Габдуллин Марс</v>
      </c>
      <c r="F61" s="65"/>
      <c r="G61" s="65"/>
      <c r="H61" s="65"/>
      <c r="I61" s="63"/>
      <c r="J61" s="63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57"/>
      <c r="B62" s="50">
        <v>78</v>
      </c>
      <c r="C62" s="64"/>
      <c r="D62" s="63"/>
      <c r="E62" s="65"/>
      <c r="F62" s="65"/>
      <c r="G62" s="65"/>
      <c r="H62" s="65"/>
      <c r="I62" s="63"/>
      <c r="J62" s="63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57">
        <v>-30</v>
      </c>
      <c r="B63" s="26" t="str">
        <f>IF(Вл2с!C57=Вл2с!B56,Вл2с!B58,IF(Вл2с!C57=Вл2с!B58,Вл2с!B56,0))</f>
        <v>_</v>
      </c>
      <c r="C63" s="50">
        <v>94</v>
      </c>
      <c r="D63" s="64" t="s">
        <v>77</v>
      </c>
      <c r="E63" s="50">
        <v>111</v>
      </c>
      <c r="F63" s="67" t="s">
        <v>76</v>
      </c>
      <c r="G63" s="50">
        <v>119</v>
      </c>
      <c r="H63" s="67" t="s">
        <v>114</v>
      </c>
      <c r="I63" s="63"/>
      <c r="J63" s="63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57"/>
      <c r="B64" s="57">
        <v>-34</v>
      </c>
      <c r="C64" s="26" t="str">
        <f>IF(Вл1с!D15=Вл1с!C13,Вл1с!C17,IF(Вл1с!D15=Вл1с!C17,Вл1с!C13,0))</f>
        <v>Миксонов Эренбург</v>
      </c>
      <c r="D64" s="65"/>
      <c r="E64" s="65"/>
      <c r="F64" s="63"/>
      <c r="G64" s="65"/>
      <c r="H64" s="63"/>
      <c r="I64" s="63"/>
      <c r="J64" s="63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57">
        <v>-31</v>
      </c>
      <c r="B65" s="21" t="str">
        <f>IF(Вл2с!C61=Вл2с!B60,Вл2с!B62,IF(Вл2с!C61=Вл2с!B62,Вл2с!B60,0))</f>
        <v>Петухова Надежда</v>
      </c>
      <c r="C65" s="63"/>
      <c r="D65" s="50">
        <v>103</v>
      </c>
      <c r="E65" s="67" t="s">
        <v>77</v>
      </c>
      <c r="F65" s="63"/>
      <c r="G65" s="65"/>
      <c r="H65" s="57">
        <v>-122</v>
      </c>
      <c r="I65" s="21" t="str">
        <f>IF(J15=I7,I23,IF(J15=I23,I7,0))</f>
        <v>Салихов Раиль</v>
      </c>
      <c r="J65" s="63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57"/>
      <c r="B66" s="50">
        <v>79</v>
      </c>
      <c r="C66" s="64" t="s">
        <v>70</v>
      </c>
      <c r="D66" s="65"/>
      <c r="E66" s="63"/>
      <c r="F66" s="63"/>
      <c r="G66" s="65"/>
      <c r="H66" s="57"/>
      <c r="I66" s="50">
        <v>125</v>
      </c>
      <c r="J66" s="64" t="s">
        <v>97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57">
        <v>-32</v>
      </c>
      <c r="B67" s="26" t="str">
        <f>IF(Вл2с!C65=Вл2с!B64,Вл2с!B66,IF(Вл2с!C65=Вл2с!B66,Вл2с!B64,0))</f>
        <v>_</v>
      </c>
      <c r="C67" s="50">
        <v>95</v>
      </c>
      <c r="D67" s="67" t="s">
        <v>87</v>
      </c>
      <c r="E67" s="63"/>
      <c r="F67" s="57">
        <v>-57</v>
      </c>
      <c r="G67" s="26" t="str">
        <f>IF(Вл1с!F19=Вл1с!E11,Вл1с!E27,IF(Вл1с!F19=Вл1с!E27,Вл1с!E11,0))</f>
        <v>Рудаков Константин</v>
      </c>
      <c r="H67" s="57">
        <v>-123</v>
      </c>
      <c r="I67" s="26" t="str">
        <f>IF(J47=I39,I55,IF(J47=I55,I39,0))</f>
        <v>Коврижников Максим</v>
      </c>
      <c r="J67" s="57" t="s">
        <v>26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57"/>
      <c r="B68" s="57">
        <v>-33</v>
      </c>
      <c r="C68" s="26" t="str">
        <f>IF(Вл1с!D7=Вл1с!C5,Вл1с!C9,IF(Вл1с!D7=Вл1с!C9,Вл1с!C5,0))</f>
        <v>Могилевская Инесса</v>
      </c>
      <c r="D68" s="63"/>
      <c r="E68" s="63"/>
      <c r="F68" s="63"/>
      <c r="G68" s="63"/>
      <c r="H68" s="57"/>
      <c r="I68" s="57">
        <v>-125</v>
      </c>
      <c r="J68" s="21" t="str">
        <f>IF(J66=I65,I67,IF(J66=I67,I65,0))</f>
        <v>Салихов Раиль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57">
        <v>-116</v>
      </c>
      <c r="B69" s="21" t="str">
        <f>IF(H15=G11,G19,IF(H15=G19,G11,0))</f>
        <v>Мазурин Александр</v>
      </c>
      <c r="C69" s="63"/>
      <c r="D69" s="63"/>
      <c r="E69" s="57">
        <v>-127</v>
      </c>
      <c r="F69" s="21" t="str">
        <f>IF(C70=B69,B71,IF(C70=B71,B69,0))</f>
        <v>Мазурин Александр</v>
      </c>
      <c r="G69" s="63"/>
      <c r="H69" s="57">
        <v>-120</v>
      </c>
      <c r="I69" s="21" t="str">
        <f>IF(I23=H15,H31,IF(I23=H31,H15,0))</f>
        <v>Медведев Тарас</v>
      </c>
      <c r="J69" s="57" t="s">
        <v>27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57"/>
      <c r="B70" s="50">
        <v>127</v>
      </c>
      <c r="C70" s="64" t="s">
        <v>106</v>
      </c>
      <c r="D70" s="63"/>
      <c r="E70" s="57"/>
      <c r="F70" s="50">
        <v>130</v>
      </c>
      <c r="G70" s="64" t="s">
        <v>78</v>
      </c>
      <c r="H70" s="57"/>
      <c r="I70" s="50">
        <v>126</v>
      </c>
      <c r="J70" s="64" t="s">
        <v>114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57">
        <v>-117</v>
      </c>
      <c r="B71" s="26" t="str">
        <f>IF(H31=G27,G35,IF(H31=G35,G27,0))</f>
        <v>Якупов Динар</v>
      </c>
      <c r="C71" s="65"/>
      <c r="D71" s="66"/>
      <c r="E71" s="57">
        <v>-128</v>
      </c>
      <c r="F71" s="26" t="str">
        <f>IF(C74=B73,B75,IF(C74=B75,B73,0))</f>
        <v>Шарафиева Ксения</v>
      </c>
      <c r="G71" s="57" t="s">
        <v>31</v>
      </c>
      <c r="H71" s="57">
        <v>-121</v>
      </c>
      <c r="I71" s="26" t="str">
        <f>IF(I55=H47,H63,IF(I55=H63,H47,0))</f>
        <v>Прыйма Павел</v>
      </c>
      <c r="J71" s="57" t="s">
        <v>28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57"/>
      <c r="B72" s="63"/>
      <c r="C72" s="50">
        <v>129</v>
      </c>
      <c r="D72" s="64" t="s">
        <v>101</v>
      </c>
      <c r="E72" s="57"/>
      <c r="F72" s="57">
        <v>-130</v>
      </c>
      <c r="G72" s="21" t="str">
        <f>IF(G70=F69,F71,IF(G70=F71,F69,0))</f>
        <v>Мазурин Александр</v>
      </c>
      <c r="H72" s="57"/>
      <c r="I72" s="57">
        <v>-126</v>
      </c>
      <c r="J72" s="21" t="str">
        <f>IF(J70=I69,I71,IF(J70=I71,I69,0))</f>
        <v>Медведев Тарас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57">
        <v>-118</v>
      </c>
      <c r="B73" s="21" t="str">
        <f>IF(H47=G43,G51,IF(H47=G51,G43,0))</f>
        <v>Шарафиева Ксения</v>
      </c>
      <c r="C73" s="65"/>
      <c r="D73" s="69" t="s">
        <v>30</v>
      </c>
      <c r="E73" s="57">
        <v>-112</v>
      </c>
      <c r="F73" s="21" t="str">
        <f>IF(G11=F7,F15,IF(G11=F15,F7,0))</f>
        <v>Тагиров Сайфулла</v>
      </c>
      <c r="G73" s="57" t="s">
        <v>33</v>
      </c>
      <c r="H73" s="57">
        <v>-131</v>
      </c>
      <c r="I73" s="21" t="str">
        <f>IF(G74=F73,F75,IF(G74=F75,F73,0))</f>
        <v>Красильников Павел</v>
      </c>
      <c r="J73" s="57" t="s">
        <v>29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57"/>
      <c r="B74" s="50">
        <v>128</v>
      </c>
      <c r="C74" s="67" t="s">
        <v>101</v>
      </c>
      <c r="D74" s="63"/>
      <c r="E74" s="57"/>
      <c r="F74" s="50">
        <v>131</v>
      </c>
      <c r="G74" s="64" t="s">
        <v>108</v>
      </c>
      <c r="H74" s="57"/>
      <c r="I74" s="50">
        <v>134</v>
      </c>
      <c r="J74" s="64" t="s">
        <v>111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57">
        <v>-119</v>
      </c>
      <c r="B75" s="26" t="str">
        <f>IF(H63=G59,G67,IF(H63=G67,G59,0))</f>
        <v>Рудаков Константин</v>
      </c>
      <c r="C75" s="57">
        <v>-129</v>
      </c>
      <c r="D75" s="21" t="str">
        <f>IF(D72=C70,C74,IF(D72=C74,C70,0))</f>
        <v>Якупов Динар</v>
      </c>
      <c r="E75" s="57">
        <v>-113</v>
      </c>
      <c r="F75" s="26" t="str">
        <f>IF(G27=F23,F31,IF(G27=F31,F23,0))</f>
        <v>Красильников Павел</v>
      </c>
      <c r="G75" s="65"/>
      <c r="H75" s="57">
        <v>-132</v>
      </c>
      <c r="I75" s="26" t="str">
        <f>IF(G78=F77,F79,IF(G78=F79,F77,0))</f>
        <v>Лукьянов Роман</v>
      </c>
      <c r="J75" s="57" t="s">
        <v>39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57"/>
      <c r="B76" s="63"/>
      <c r="C76" s="63"/>
      <c r="D76" s="57" t="s">
        <v>32</v>
      </c>
      <c r="E76" s="57"/>
      <c r="F76" s="63"/>
      <c r="G76" s="50">
        <v>133</v>
      </c>
      <c r="H76" s="64" t="s">
        <v>76</v>
      </c>
      <c r="I76" s="57">
        <v>-134</v>
      </c>
      <c r="J76" s="21" t="str">
        <f>IF(J74=I73,I75,IF(J74=I75,I73,0))</f>
        <v>Лукьянов Роман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57">
        <v>-104</v>
      </c>
      <c r="B77" s="21" t="str">
        <f>IF(F7=E5,E9,IF(F7=E9,E5,0))</f>
        <v>Стародубцев Олег</v>
      </c>
      <c r="C77" s="63"/>
      <c r="D77" s="63"/>
      <c r="E77" s="57">
        <v>-114</v>
      </c>
      <c r="F77" s="21" t="str">
        <f>IF(G43=F39,F47,IF(G43=F47,F39,0))</f>
        <v>Лукьянов Роман</v>
      </c>
      <c r="G77" s="65"/>
      <c r="H77" s="69" t="s">
        <v>36</v>
      </c>
      <c r="I77" s="63"/>
      <c r="J77" s="57" t="s">
        <v>40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57"/>
      <c r="B78" s="50">
        <v>135</v>
      </c>
      <c r="C78" s="64"/>
      <c r="D78" s="63"/>
      <c r="E78" s="57"/>
      <c r="F78" s="50">
        <v>132</v>
      </c>
      <c r="G78" s="67" t="s">
        <v>76</v>
      </c>
      <c r="H78" s="63"/>
      <c r="I78" s="63"/>
      <c r="J78" s="63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57">
        <v>-105</v>
      </c>
      <c r="B79" s="26" t="str">
        <f>IF(F15=E13,E17,IF(F15=E17,E13,0))</f>
        <v>Мухетдинов Амир</v>
      </c>
      <c r="C79" s="65"/>
      <c r="D79" s="63"/>
      <c r="E79" s="57">
        <v>-115</v>
      </c>
      <c r="F79" s="26" t="str">
        <f>IF(G59=F55,F63,IF(G59=F63,F55,0))</f>
        <v>Габдуллин Марс</v>
      </c>
      <c r="G79" s="57">
        <v>-133</v>
      </c>
      <c r="H79" s="21" t="str">
        <f>IF(H76=G74,G78,IF(H76=G78,G74,0))</f>
        <v>Тагиров Сайфулла</v>
      </c>
      <c r="I79" s="63"/>
      <c r="J79" s="63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57"/>
      <c r="B80" s="63"/>
      <c r="C80" s="50">
        <v>139</v>
      </c>
      <c r="D80" s="64"/>
      <c r="E80" s="63"/>
      <c r="F80" s="63"/>
      <c r="G80" s="63"/>
      <c r="H80" s="57" t="s">
        <v>38</v>
      </c>
      <c r="I80" s="63"/>
      <c r="J80" s="63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57">
        <v>-106</v>
      </c>
      <c r="B81" s="21" t="str">
        <f>IF(F23=E21,E25,IF(F23=E25,E21,0))</f>
        <v>Кашапов Рустам</v>
      </c>
      <c r="C81" s="65"/>
      <c r="D81" s="65"/>
      <c r="E81" s="63"/>
      <c r="F81" s="63"/>
      <c r="G81" s="57">
        <v>-139</v>
      </c>
      <c r="H81" s="21">
        <f>IF(D80=C78,C82,IF(D80=C82,C78,0))</f>
        <v>0</v>
      </c>
      <c r="I81" s="63"/>
      <c r="J81" s="63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57"/>
      <c r="B82" s="50">
        <v>136</v>
      </c>
      <c r="C82" s="67"/>
      <c r="D82" s="65"/>
      <c r="E82" s="63"/>
      <c r="F82" s="63"/>
      <c r="G82" s="63"/>
      <c r="H82" s="50">
        <v>142</v>
      </c>
      <c r="I82" s="64"/>
      <c r="J82" s="63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57">
        <v>-107</v>
      </c>
      <c r="B83" s="26" t="str">
        <f>IF(F31=E29,E33,IF(F31=E33,E29,0))</f>
        <v>Басс Кирилл</v>
      </c>
      <c r="C83" s="63"/>
      <c r="D83" s="65"/>
      <c r="E83" s="63"/>
      <c r="F83" s="63"/>
      <c r="G83" s="57">
        <v>-140</v>
      </c>
      <c r="H83" s="26">
        <f>IF(D88=C86,C90,IF(D88=C90,C86,0))</f>
        <v>0</v>
      </c>
      <c r="I83" s="57" t="s">
        <v>120</v>
      </c>
      <c r="J83" s="63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57"/>
      <c r="B84" s="63"/>
      <c r="C84" s="66"/>
      <c r="D84" s="50">
        <v>141</v>
      </c>
      <c r="E84" s="64"/>
      <c r="F84" s="57">
        <v>-135</v>
      </c>
      <c r="G84" s="21">
        <f>IF(C78=B77,B79,IF(C78=B79,B77,0))</f>
        <v>0</v>
      </c>
      <c r="H84" s="57">
        <v>-142</v>
      </c>
      <c r="I84" s="21">
        <f>IF(I82=H81,H83,IF(I82=H83,H81,0))</f>
        <v>0</v>
      </c>
      <c r="J84" s="63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57">
        <v>-108</v>
      </c>
      <c r="B85" s="21" t="str">
        <f>IF(F39=E37,E41,IF(F39=E41,E37,0))</f>
        <v>Уткулов Ринат</v>
      </c>
      <c r="C85" s="63"/>
      <c r="D85" s="65"/>
      <c r="E85" s="57" t="s">
        <v>37</v>
      </c>
      <c r="F85" s="57"/>
      <c r="G85" s="50">
        <v>143</v>
      </c>
      <c r="H85" s="74"/>
      <c r="I85" s="57" t="s">
        <v>44</v>
      </c>
      <c r="J85" s="63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57"/>
      <c r="B86" s="50">
        <v>137</v>
      </c>
      <c r="C86" s="64"/>
      <c r="D86" s="65"/>
      <c r="E86" s="63"/>
      <c r="F86" s="57">
        <v>-136</v>
      </c>
      <c r="G86" s="26">
        <f>IF(C82=B81,B83,IF(C82=B83,B81,0))</f>
        <v>0</v>
      </c>
      <c r="H86" s="65"/>
      <c r="I86" s="63"/>
      <c r="J86" s="63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57">
        <v>-109</v>
      </c>
      <c r="B87" s="26" t="str">
        <f>IF(F47=E45,E49,IF(F47=E49,E45,0))</f>
        <v>Толкачев Иван</v>
      </c>
      <c r="C87" s="65"/>
      <c r="D87" s="65"/>
      <c r="E87" s="63"/>
      <c r="F87" s="57"/>
      <c r="G87" s="63"/>
      <c r="H87" s="50">
        <v>145</v>
      </c>
      <c r="I87" s="74"/>
      <c r="J87" s="63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57"/>
      <c r="B88" s="63"/>
      <c r="C88" s="50">
        <v>140</v>
      </c>
      <c r="D88" s="67"/>
      <c r="E88" s="63"/>
      <c r="F88" s="57">
        <v>-137</v>
      </c>
      <c r="G88" s="21">
        <f>IF(C86=B85,B87,IF(C86=B87,B85,0))</f>
        <v>0</v>
      </c>
      <c r="H88" s="65"/>
      <c r="I88" s="69" t="s">
        <v>43</v>
      </c>
      <c r="J88" s="63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57">
        <v>-110</v>
      </c>
      <c r="B89" s="21" t="str">
        <f>IF(F55=E53,E57,IF(F55=E57,E53,0))</f>
        <v>Тодрамович Александр</v>
      </c>
      <c r="C89" s="65"/>
      <c r="D89" s="66"/>
      <c r="E89" s="63"/>
      <c r="F89" s="57"/>
      <c r="G89" s="50">
        <v>144</v>
      </c>
      <c r="H89" s="75"/>
      <c r="I89" s="63"/>
      <c r="J89" s="63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57"/>
      <c r="B90" s="50">
        <v>138</v>
      </c>
      <c r="C90" s="67"/>
      <c r="D90" s="57">
        <v>-141</v>
      </c>
      <c r="E90" s="21">
        <f>IF(E84=D80,D88,IF(E84=D88,D80,0))</f>
        <v>0</v>
      </c>
      <c r="F90" s="57">
        <v>-138</v>
      </c>
      <c r="G90" s="26">
        <f>IF(C90=B89,B91,IF(C90=B91,B89,0))</f>
        <v>0</v>
      </c>
      <c r="H90" s="57">
        <v>-145</v>
      </c>
      <c r="I90" s="21">
        <f>IF(I87=H85,H89,IF(I87=H89,H85,0))</f>
        <v>0</v>
      </c>
      <c r="J90" s="63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57">
        <v>-111</v>
      </c>
      <c r="B91" s="26" t="str">
        <f>IF(F63=E61,E65,IF(F63=E65,E61,0))</f>
        <v>Миксонов Эренбург</v>
      </c>
      <c r="C91" s="63"/>
      <c r="D91" s="63"/>
      <c r="E91" s="57" t="s">
        <v>41</v>
      </c>
      <c r="F91" s="63"/>
      <c r="G91" s="63"/>
      <c r="H91" s="63"/>
      <c r="I91" s="57" t="s">
        <v>45</v>
      </c>
      <c r="J91" s="63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18" sqref="A21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73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41846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74</v>
      </c>
      <c r="B7" s="13">
        <v>1</v>
      </c>
      <c r="C7" s="14" t="str">
        <f>1л1с!G36</f>
        <v>Гайнуллин Айтуган</v>
      </c>
      <c r="D7" s="11"/>
      <c r="E7" s="11"/>
      <c r="F7" s="11"/>
      <c r="G7" s="11"/>
      <c r="H7" s="11"/>
      <c r="I7" s="11"/>
    </row>
    <row r="8" spans="1:9" ht="18">
      <c r="A8" s="12" t="s">
        <v>75</v>
      </c>
      <c r="B8" s="13">
        <v>2</v>
      </c>
      <c r="C8" s="14" t="str">
        <f>1л1с!G56</f>
        <v>Толкачев Иван</v>
      </c>
      <c r="D8" s="11"/>
      <c r="E8" s="11"/>
      <c r="F8" s="11"/>
      <c r="G8" s="11"/>
      <c r="H8" s="11"/>
      <c r="I8" s="11"/>
    </row>
    <row r="9" spans="1:9" ht="18">
      <c r="A9" s="12" t="s">
        <v>76</v>
      </c>
      <c r="B9" s="13">
        <v>3</v>
      </c>
      <c r="C9" s="14" t="str">
        <f>1л2с!I22</f>
        <v>Буков Владислав</v>
      </c>
      <c r="D9" s="11"/>
      <c r="E9" s="11"/>
      <c r="F9" s="11"/>
      <c r="G9" s="11"/>
      <c r="H9" s="11"/>
      <c r="I9" s="11"/>
    </row>
    <row r="10" spans="1:9" ht="18">
      <c r="A10" s="12" t="s">
        <v>77</v>
      </c>
      <c r="B10" s="13">
        <v>4</v>
      </c>
      <c r="C10" s="14" t="str">
        <f>1л2с!I32</f>
        <v>Габдуллин Марс</v>
      </c>
      <c r="D10" s="11"/>
      <c r="E10" s="11"/>
      <c r="F10" s="11"/>
      <c r="G10" s="11"/>
      <c r="H10" s="11"/>
      <c r="I10" s="11"/>
    </row>
    <row r="11" spans="1:9" ht="18">
      <c r="A11" s="12" t="s">
        <v>78</v>
      </c>
      <c r="B11" s="13">
        <v>5</v>
      </c>
      <c r="C11" s="14" t="str">
        <f>1л1с!G63</f>
        <v>Иванов Владислав</v>
      </c>
      <c r="D11" s="11"/>
      <c r="E11" s="11"/>
      <c r="F11" s="11"/>
      <c r="G11" s="11"/>
      <c r="H11" s="11"/>
      <c r="I11" s="11"/>
    </row>
    <row r="12" spans="1:9" ht="18">
      <c r="A12" s="12" t="s">
        <v>79</v>
      </c>
      <c r="B12" s="13">
        <v>6</v>
      </c>
      <c r="C12" s="14" t="str">
        <f>1л1с!G65</f>
        <v>Шарафиева Ксения</v>
      </c>
      <c r="D12" s="11"/>
      <c r="E12" s="11"/>
      <c r="F12" s="11"/>
      <c r="G12" s="11"/>
      <c r="H12" s="11"/>
      <c r="I12" s="11"/>
    </row>
    <row r="13" spans="1:9" ht="18">
      <c r="A13" s="12" t="s">
        <v>80</v>
      </c>
      <c r="B13" s="13">
        <v>7</v>
      </c>
      <c r="C13" s="14" t="str">
        <f>1л1с!G68</f>
        <v>Лось Андрей</v>
      </c>
      <c r="D13" s="11"/>
      <c r="E13" s="11"/>
      <c r="F13" s="11"/>
      <c r="G13" s="11"/>
      <c r="H13" s="11"/>
      <c r="I13" s="11"/>
    </row>
    <row r="14" spans="1:9" ht="18">
      <c r="A14" s="12" t="s">
        <v>57</v>
      </c>
      <c r="B14" s="13">
        <v>8</v>
      </c>
      <c r="C14" s="14" t="str">
        <f>1л1с!G70</f>
        <v>Мусабиров Вадим</v>
      </c>
      <c r="D14" s="11"/>
      <c r="E14" s="11"/>
      <c r="F14" s="11"/>
      <c r="G14" s="11"/>
      <c r="H14" s="11"/>
      <c r="I14" s="11"/>
    </row>
    <row r="15" spans="1:9" ht="18">
      <c r="A15" s="12" t="s">
        <v>81</v>
      </c>
      <c r="B15" s="13">
        <v>9</v>
      </c>
      <c r="C15" s="14" t="str">
        <f>1л1с!D72</f>
        <v>Молодцов Вадим</v>
      </c>
      <c r="D15" s="11"/>
      <c r="E15" s="11"/>
      <c r="F15" s="11"/>
      <c r="G15" s="11"/>
      <c r="H15" s="11"/>
      <c r="I15" s="11"/>
    </row>
    <row r="16" spans="1:9" ht="18">
      <c r="A16" s="12" t="s">
        <v>82</v>
      </c>
      <c r="B16" s="13">
        <v>10</v>
      </c>
      <c r="C16" s="14" t="str">
        <f>1л1с!D75</f>
        <v>Емельянов Александр</v>
      </c>
      <c r="D16" s="11"/>
      <c r="E16" s="11"/>
      <c r="F16" s="11"/>
      <c r="G16" s="11"/>
      <c r="H16" s="11"/>
      <c r="I16" s="11"/>
    </row>
    <row r="17" spans="1:9" ht="18">
      <c r="A17" s="12" t="s">
        <v>58</v>
      </c>
      <c r="B17" s="13">
        <v>11</v>
      </c>
      <c r="C17" s="14" t="str">
        <f>1л1с!G73</f>
        <v>Кузьмин Александр</v>
      </c>
      <c r="D17" s="11"/>
      <c r="E17" s="11"/>
      <c r="F17" s="11"/>
      <c r="G17" s="11"/>
      <c r="H17" s="11"/>
      <c r="I17" s="11"/>
    </row>
    <row r="18" spans="1:9" ht="18">
      <c r="A18" s="12" t="s">
        <v>83</v>
      </c>
      <c r="B18" s="13">
        <v>12</v>
      </c>
      <c r="C18" s="14" t="str">
        <f>1л1с!G75</f>
        <v>Миксонов Эренбург</v>
      </c>
      <c r="D18" s="11"/>
      <c r="E18" s="11"/>
      <c r="F18" s="11"/>
      <c r="G18" s="11"/>
      <c r="H18" s="11"/>
      <c r="I18" s="11"/>
    </row>
    <row r="19" spans="1:9" ht="18">
      <c r="A19" s="12" t="s">
        <v>84</v>
      </c>
      <c r="B19" s="13">
        <v>13</v>
      </c>
      <c r="C19" s="14" t="str">
        <f>1л2с!I40</f>
        <v>Комлев Семен</v>
      </c>
      <c r="D19" s="11"/>
      <c r="E19" s="11"/>
      <c r="F19" s="11"/>
      <c r="G19" s="11"/>
      <c r="H19" s="11"/>
      <c r="I19" s="11"/>
    </row>
    <row r="20" spans="1:9" ht="18">
      <c r="A20" s="12" t="s">
        <v>85</v>
      </c>
      <c r="B20" s="13">
        <v>14</v>
      </c>
      <c r="C20" s="14" t="str">
        <f>1л2с!I44</f>
        <v>Усков Сергей</v>
      </c>
      <c r="D20" s="11"/>
      <c r="E20" s="11"/>
      <c r="F20" s="11"/>
      <c r="G20" s="11"/>
      <c r="H20" s="11"/>
      <c r="I20" s="11"/>
    </row>
    <row r="21" spans="1:9" ht="18">
      <c r="A21" s="12" t="s">
        <v>86</v>
      </c>
      <c r="B21" s="13">
        <v>15</v>
      </c>
      <c r="C21" s="14" t="str">
        <f>1л2с!I46</f>
        <v>Беляков Максим</v>
      </c>
      <c r="D21" s="11"/>
      <c r="E21" s="11"/>
      <c r="F21" s="11"/>
      <c r="G21" s="11"/>
      <c r="H21" s="11"/>
      <c r="I21" s="11"/>
    </row>
    <row r="22" spans="1:9" ht="18">
      <c r="A22" s="12" t="s">
        <v>87</v>
      </c>
      <c r="B22" s="13">
        <v>16</v>
      </c>
      <c r="C22" s="14" t="str">
        <f>1л2с!I48</f>
        <v>Яровиков Даниил</v>
      </c>
      <c r="D22" s="11"/>
      <c r="E22" s="11"/>
      <c r="F22" s="11"/>
      <c r="G22" s="11"/>
      <c r="H22" s="11"/>
      <c r="I22" s="11"/>
    </row>
    <row r="23" spans="1:9" ht="18">
      <c r="A23" s="12" t="s">
        <v>88</v>
      </c>
      <c r="B23" s="13">
        <v>17</v>
      </c>
      <c r="C23" s="14">
        <f>1л2с!E44</f>
        <v>0</v>
      </c>
      <c r="D23" s="11"/>
      <c r="E23" s="11"/>
      <c r="F23" s="11"/>
      <c r="G23" s="11"/>
      <c r="H23" s="11"/>
      <c r="I23" s="11"/>
    </row>
    <row r="24" spans="1:9" ht="18">
      <c r="A24" s="12" t="s">
        <v>89</v>
      </c>
      <c r="B24" s="13">
        <v>18</v>
      </c>
      <c r="C24" s="14">
        <f>1л2с!E50</f>
        <v>0</v>
      </c>
      <c r="D24" s="11"/>
      <c r="E24" s="11"/>
      <c r="F24" s="11"/>
      <c r="G24" s="11"/>
      <c r="H24" s="11"/>
      <c r="I24" s="11"/>
    </row>
    <row r="25" spans="1:9" ht="18">
      <c r="A25" s="12" t="s">
        <v>90</v>
      </c>
      <c r="B25" s="13">
        <v>19</v>
      </c>
      <c r="C25" s="14">
        <f>1л2с!E53</f>
        <v>0</v>
      </c>
      <c r="D25" s="11"/>
      <c r="E25" s="11"/>
      <c r="F25" s="11"/>
      <c r="G25" s="11"/>
      <c r="H25" s="11"/>
      <c r="I25" s="11"/>
    </row>
    <row r="26" spans="1:9" ht="18">
      <c r="A26" s="15" t="s">
        <v>91</v>
      </c>
      <c r="B26" s="13">
        <v>20</v>
      </c>
      <c r="C26" s="14">
        <f>1л2с!E55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69</v>
      </c>
      <c r="B27" s="13">
        <v>21</v>
      </c>
      <c r="C27" s="14">
        <f>1л2с!I53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70</v>
      </c>
      <c r="B28" s="13">
        <v>22</v>
      </c>
      <c r="C28" s="14">
        <f>1л2с!I57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92</v>
      </c>
      <c r="B29" s="13">
        <v>23</v>
      </c>
      <c r="C29" s="14">
        <f>1л2с!I59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23</v>
      </c>
      <c r="B30" s="13">
        <v>24</v>
      </c>
      <c r="C30" s="14" t="str">
        <f>1л2с!I61</f>
        <v>Алпацкий Валентин</v>
      </c>
      <c r="D30" s="11"/>
      <c r="E30" s="11"/>
      <c r="F30" s="11"/>
      <c r="G30" s="11"/>
      <c r="H30" s="11"/>
      <c r="I30" s="11"/>
    </row>
    <row r="31" spans="1:9" ht="18">
      <c r="A31" s="12" t="s">
        <v>23</v>
      </c>
      <c r="B31" s="13">
        <v>25</v>
      </c>
      <c r="C31" s="14">
        <f>1л2с!E63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23</v>
      </c>
      <c r="B32" s="13">
        <v>26</v>
      </c>
      <c r="C32" s="14">
        <f>1л2с!E69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23</v>
      </c>
      <c r="B33" s="13">
        <v>27</v>
      </c>
      <c r="C33" s="14">
        <f>1л2с!E72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23</v>
      </c>
      <c r="B34" s="13">
        <v>28</v>
      </c>
      <c r="C34" s="14">
        <f>1л2с!E74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23</v>
      </c>
      <c r="B35" s="13">
        <v>29</v>
      </c>
      <c r="C35" s="14">
        <f>1л2с!I66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23</v>
      </c>
      <c r="B36" s="13">
        <v>30</v>
      </c>
      <c r="C36" s="14">
        <f>1л2с!I70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23</v>
      </c>
      <c r="B37" s="13">
        <v>31</v>
      </c>
      <c r="C37" s="14">
        <f>1л2с!I72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23</v>
      </c>
      <c r="B38" s="13">
        <v>32</v>
      </c>
      <c r="C38" s="14" t="str">
        <f>1л2с!I74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18" sqref="A218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Сп1л!A1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Сп1л!A2</f>
        <v>29-й тур FNTB.ru. Первая лига</v>
      </c>
      <c r="B2" s="16"/>
      <c r="C2" s="16"/>
      <c r="D2" s="16"/>
      <c r="E2" s="16"/>
      <c r="F2" s="16"/>
      <c r="G2" s="16"/>
    </row>
    <row r="3" spans="1:7" ht="15.75">
      <c r="A3" s="18">
        <f>Сп1л!A3</f>
        <v>41846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Сп1л!A7</f>
        <v>Емельянов Александр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74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Сп1л!A38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74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Сп1л!A23</f>
        <v>Беляков Максим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87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Сп1л!A22</f>
        <v>Могилевская Инесса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81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Сп1л!A15</f>
        <v>Толкачев Иван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81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Сп1л!A30</f>
        <v>_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81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Сп1л!A31</f>
        <v>_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57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Сп1л!A14</f>
        <v>Яровиков Даниил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81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Сп1л!A11</f>
        <v>Шарафиева Ксения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78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Сп1л!A34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78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Сп1л!A27</f>
        <v>Григорьев Дмитрий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83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Сп1л!A18</f>
        <v>Молодцов Вадим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78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Сп1л!A19</f>
        <v>Бахтияров Айрат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84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Сп1л!A26</f>
        <v>Усков Сергей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77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Сп1л!A35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77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Сп1л!A10</f>
        <v>Миксонов Эренбург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80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Сп1л!A9</f>
        <v>Габдуллин Марс</v>
      </c>
      <c r="C37" s="19"/>
      <c r="D37" s="19"/>
      <c r="E37" s="19"/>
      <c r="F37" s="27"/>
      <c r="G37" s="30" t="s">
        <v>24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76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Сп1л!A36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76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Сп1л!A25</f>
        <v>Хакимова Регина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90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Сп1л!A20</f>
        <v>Комлев Семен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58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Сп1л!A17</f>
        <v>Иванов Владислав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58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Сп1л!A28</f>
        <v>Петухова Надежда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58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Сп1л!A33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79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Сп1л!A12</f>
        <v>Буков Владислав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80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Сп1л!A13</f>
        <v>Гайнуллин Айтуган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80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Сп1л!A32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80</v>
      </c>
      <c r="E56" s="27"/>
      <c r="F56" s="31">
        <v>-31</v>
      </c>
      <c r="G56" s="21" t="str">
        <f>IF(G36=F20,F52,IF(G36=F52,F20,0))</f>
        <v>Толкачев Иван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Сп1л!A29</f>
        <v>Тарараев Петр</v>
      </c>
      <c r="C57" s="27"/>
      <c r="D57" s="27"/>
      <c r="E57" s="27"/>
      <c r="F57" s="19"/>
      <c r="G57" s="30" t="s">
        <v>25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82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Сп1л!A16</f>
        <v>Лось Андрей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80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Сп1л!A21</f>
        <v>Кузьмин Александр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89</v>
      </c>
      <c r="D62" s="27"/>
      <c r="E62" s="20">
        <v>-58</v>
      </c>
      <c r="F62" s="21" t="str">
        <f>IF(1л2с!H14=1л2с!G10,1л2с!G18,IF(1л2с!H14=1л2с!G18,1л2с!G10,0))</f>
        <v>Иванов Владислав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Сп1л!A24</f>
        <v>Алпацкий Валентин</v>
      </c>
      <c r="C63" s="27"/>
      <c r="D63" s="27"/>
      <c r="E63" s="19"/>
      <c r="F63" s="23">
        <v>61</v>
      </c>
      <c r="G63" s="24" t="s">
        <v>58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75</v>
      </c>
      <c r="E64" s="20">
        <v>-59</v>
      </c>
      <c r="F64" s="26" t="str">
        <f>IF(1л2с!H30=1л2с!G26,1л2с!G34,IF(1л2с!H30=1л2с!G34,1л2с!G26,0))</f>
        <v>Шарафиева Ксения</v>
      </c>
      <c r="G64" s="30" t="s">
        <v>26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Сп1л!A37</f>
        <v>_</v>
      </c>
      <c r="C65" s="27"/>
      <c r="D65" s="19"/>
      <c r="E65" s="19"/>
      <c r="F65" s="20">
        <v>-61</v>
      </c>
      <c r="G65" s="21" t="str">
        <f>IF(G63=F62,F64,IF(G63=F64,F62,0))</f>
        <v>Шарафиева Ксения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75</v>
      </c>
      <c r="D66" s="19"/>
      <c r="E66" s="19"/>
      <c r="F66" s="19"/>
      <c r="G66" s="30" t="s">
        <v>27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Сп1л!A8</f>
        <v>Мусабиров Вадим</v>
      </c>
      <c r="C67" s="19"/>
      <c r="D67" s="19"/>
      <c r="E67" s="20">
        <v>-56</v>
      </c>
      <c r="F67" s="21" t="str">
        <f>IF(1л2с!G10=1л2с!F6,1л2с!F14,IF(1л2с!G10=1л2с!F14,1л2с!F6,0))</f>
        <v>Лось Андрей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82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IF(1л2с!F6=1л2с!E4,1л2с!E8,IF(1л2с!F6=1л2с!E8,1л2с!E4,0))</f>
        <v>Емельянов Александр</v>
      </c>
      <c r="C69" s="19"/>
      <c r="D69" s="19"/>
      <c r="E69" s="20">
        <v>-57</v>
      </c>
      <c r="F69" s="26" t="str">
        <f>IF(1л2с!G26=1л2с!F22,1л2с!F30,IF(1л2с!G26=1л2с!F30,1л2с!F22,0))</f>
        <v>Мусабиров Вадим</v>
      </c>
      <c r="G69" s="30" t="s">
        <v>28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74</v>
      </c>
      <c r="D70" s="19"/>
      <c r="E70" s="19"/>
      <c r="F70" s="20">
        <v>-62</v>
      </c>
      <c r="G70" s="21" t="str">
        <f>IF(G68=F67,F69,IF(G68=F69,F67,0))</f>
        <v>Мусабиров Вадим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IF(1л2с!F14=1л2с!E12,1л2с!E16,IF(1л2с!F14=1л2с!E16,1л2с!E12,0))</f>
        <v>Миксонов Эренбург</v>
      </c>
      <c r="C71" s="27"/>
      <c r="D71" s="32"/>
      <c r="E71" s="19"/>
      <c r="F71" s="19"/>
      <c r="G71" s="30" t="s">
        <v>29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83</v>
      </c>
      <c r="E72" s="20">
        <v>-63</v>
      </c>
      <c r="F72" s="21" t="str">
        <f>IF(C70=B69,B71,IF(C70=B71,B69,0))</f>
        <v>Миксонов Эренбург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IF(1л2с!F22=1л2с!E20,1л2с!E24,IF(1л2с!F22=1л2с!E24,1л2с!E20,0))</f>
        <v>Молодцов Вадим</v>
      </c>
      <c r="C73" s="27"/>
      <c r="D73" s="33" t="s">
        <v>30</v>
      </c>
      <c r="E73" s="19"/>
      <c r="F73" s="23">
        <v>66</v>
      </c>
      <c r="G73" s="24" t="s">
        <v>86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83</v>
      </c>
      <c r="D74" s="34"/>
      <c r="E74" s="20">
        <v>-64</v>
      </c>
      <c r="F74" s="26" t="str">
        <f>IF(C74=B73,B75,IF(C74=B75,B73,0))</f>
        <v>Кузьмин Александр</v>
      </c>
      <c r="G74" s="30" t="s">
        <v>31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IF(1л2с!F30=1л2с!E28,1л2с!E32,IF(1л2с!F30=1л2с!E32,1л2с!E28,0))</f>
        <v>Кузьмин Александр</v>
      </c>
      <c r="C75" s="20">
        <v>-65</v>
      </c>
      <c r="D75" s="21" t="str">
        <f>IF(D72=C70,C74,IF(D72=C74,C70,0))</f>
        <v>Емельянов Александр</v>
      </c>
      <c r="E75" s="19"/>
      <c r="F75" s="20">
        <v>-66</v>
      </c>
      <c r="G75" s="21" t="str">
        <f>IF(G73=F72,F74,IF(G73=F74,F72,0))</f>
        <v>Миксонов Эренбург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32</v>
      </c>
      <c r="E76" s="19"/>
      <c r="F76" s="19"/>
      <c r="G76" s="30" t="s">
        <v>33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2014-03-07T10:25:50Z</cp:lastPrinted>
  <dcterms:created xsi:type="dcterms:W3CDTF">2008-02-03T08:28:10Z</dcterms:created>
  <dcterms:modified xsi:type="dcterms:W3CDTF">2014-07-28T09:10:09Z</dcterms:modified>
  <cp:category/>
  <cp:version/>
  <cp:contentType/>
  <cp:contentStatus/>
</cp:coreProperties>
</file>