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СпВл" sheetId="3" r:id="rId3"/>
    <sheet name="Вл1с" sheetId="4" r:id="rId4"/>
    <sheet name="Вл2с" sheetId="5" r:id="rId5"/>
    <sheet name="СпОл" sheetId="6" r:id="rId6"/>
    <sheet name="Ол1с" sheetId="7" r:id="rId7"/>
    <sheet name="Ол2с" sheetId="8" r:id="rId8"/>
    <sheet name="Сп1л" sheetId="9" r:id="rId9"/>
    <sheet name="1л1с" sheetId="10" r:id="rId10"/>
    <sheet name="1л2с" sheetId="11" r:id="rId11"/>
    <sheet name="СпЛл" sheetId="12" r:id="rId12"/>
    <sheet name="Лл" sheetId="13" r:id="rId13"/>
    <sheet name="СпНл" sheetId="14" r:id="rId14"/>
    <sheet name="Нл" sheetId="15" r:id="rId15"/>
    <sheet name="Положение1338куб" sheetId="16" r:id="rId16"/>
  </sheets>
  <definedNames>
    <definedName name="_xlnm.Print_Area" localSheetId="9">'1л1с'!$A$1:$G$76</definedName>
    <definedName name="_xlnm.Print_Area" localSheetId="10">'1л2с'!$A$1:$K$76</definedName>
    <definedName name="_xlnm.Print_Area" localSheetId="3">'Вл1с'!$A$1:$G$76</definedName>
    <definedName name="_xlnm.Print_Area" localSheetId="4">'Вл2с'!$A$1:$K$76</definedName>
    <definedName name="_xlnm.Print_Area" localSheetId="12">'Лл'!$A$1:$J$72</definedName>
    <definedName name="_xlnm.Print_Area" localSheetId="1">'Мл'!$A$1:$J$72</definedName>
    <definedName name="_xlnm.Print_Area" localSheetId="14">'Нл'!$A$1:$J$72</definedName>
    <definedName name="_xlnm.Print_Area" localSheetId="6">'Ол1с'!$A$1:$G$76</definedName>
    <definedName name="_xlnm.Print_Area" localSheetId="7">'Ол2с'!$A$1:$K$76</definedName>
    <definedName name="_xlnm.Print_Area" localSheetId="15">'Положение1338куб'!$A$1:$BG$63</definedName>
    <definedName name="_xlnm.Print_Area" localSheetId="8">'Сп1л'!$A$1:$I$38</definedName>
    <definedName name="_xlnm.Print_Area" localSheetId="2">'СпВл'!$A$1:$I$38</definedName>
    <definedName name="_xlnm.Print_Area" localSheetId="11">'СпЛл'!$A$1:$I$22</definedName>
    <definedName name="_xlnm.Print_Area" localSheetId="0">'СпМл'!$A$1:$I$22</definedName>
    <definedName name="_xlnm.Print_Area" localSheetId="13">'СпНл'!$A$1:$I$22</definedName>
    <definedName name="_xlnm.Print_Area" localSheetId="5">'СпОл'!$A$1:$I$38</definedName>
  </definedNames>
  <calcPr fullCalcOnLoad="1"/>
</workbook>
</file>

<file path=xl/sharedStrings.xml><?xml version="1.0" encoding="utf-8"?>
<sst xmlns="http://schemas.openxmlformats.org/spreadsheetml/2006/main" count="630" uniqueCount="122">
  <si>
    <t>Кубок Республики Башкортостан 2013</t>
  </si>
  <si>
    <t>Начальная лига 38-го Этапа Лучезарный</t>
  </si>
  <si>
    <t>Список в соответствии с рейтингом</t>
  </si>
  <si>
    <t>№</t>
  </si>
  <si>
    <t>Список согласно занятым местам</t>
  </si>
  <si>
    <t>Терегулов Рустем</t>
  </si>
  <si>
    <t>Туйгильдин Айнур</t>
  </si>
  <si>
    <t>Яровиков Даниил</t>
  </si>
  <si>
    <t>Сагидуллин Радмир</t>
  </si>
  <si>
    <t>Аксенов Артем</t>
  </si>
  <si>
    <t>Калимуллин Рамис</t>
  </si>
  <si>
    <t>Петухова Надежда</t>
  </si>
  <si>
    <t>Ижболдина Полина</t>
  </si>
  <si>
    <t>Юдин Антон</t>
  </si>
  <si>
    <t>Нухова Эльвина</t>
  </si>
  <si>
    <t>Урманов Азат</t>
  </si>
  <si>
    <t>Харитонов Иван</t>
  </si>
  <si>
    <t>Трушков Максим</t>
  </si>
  <si>
    <t>Ахтемзянов Рафаэль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</si>
  <si>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</si>
  <si>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</si>
  <si>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</si>
  <si>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</si>
  <si>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</si>
  <si>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</si>
  <si>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</si>
  <si>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</si>
  <si>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</si>
  <si>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</si>
  <si>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</si>
  <si>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</si>
  <si>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</si>
  <si>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</si>
  <si>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</si>
  <si>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</si>
  <si>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</si>
  <si>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Любительская лига 38-го Этапа Лучезарный</t>
  </si>
  <si>
    <t>Беляков Максим</t>
  </si>
  <si>
    <t>Вильданов Марат</t>
  </si>
  <si>
    <t>Таначев Николай</t>
  </si>
  <si>
    <t>Лукьянова Ирина</t>
  </si>
  <si>
    <t>Алтынбаев Марат</t>
  </si>
  <si>
    <t>Зайнутдинов Наиль</t>
  </si>
  <si>
    <t>Аминев Марат</t>
  </si>
  <si>
    <t>Граф Анатолий</t>
  </si>
  <si>
    <t>Гарифуллина Эльмира</t>
  </si>
  <si>
    <t>Шайнуров Вадим</t>
  </si>
  <si>
    <t>Первая лига 38-го Этапа Лучезарный</t>
  </si>
  <si>
    <t>Мызников Сергей</t>
  </si>
  <si>
    <t>Коробко Павел</t>
  </si>
  <si>
    <t>Иванов Виталий</t>
  </si>
  <si>
    <t>Овчинников Дмитрий</t>
  </si>
  <si>
    <t>Андрющенко Матвей</t>
  </si>
  <si>
    <t>Буков Владислав</t>
  </si>
  <si>
    <t>Зиновьев Александр</t>
  </si>
  <si>
    <t>Емельянов Александр</t>
  </si>
  <si>
    <t>Зверс Марк</t>
  </si>
  <si>
    <t>Ишметов Александр</t>
  </si>
  <si>
    <t>Толкачев Иван</t>
  </si>
  <si>
    <t>Красильников Павел</t>
  </si>
  <si>
    <t>Кузьмин Александр</t>
  </si>
  <si>
    <t>Трякин Глеб</t>
  </si>
  <si>
    <t>Гилемханова Дина</t>
  </si>
  <si>
    <t>Хакимова Регина</t>
  </si>
  <si>
    <t>Тарараев Петр</t>
  </si>
  <si>
    <t>Мухетдинов Амир</t>
  </si>
  <si>
    <t>Ахтямов Рустам</t>
  </si>
  <si>
    <t>Хуснутдинов Радмир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</si>
  <si>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</si>
  <si>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</si>
  <si>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</si>
  <si>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</si>
  <si>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</si>
  <si>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</si>
  <si>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</si>
  <si>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</si>
  <si>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</si>
  <si>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</si>
  <si>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</si>
  <si>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</si>
  <si>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</si>
  <si>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</si>
  <si>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</si>
  <si>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</si>
  <si>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Общая лига 38-го Этапа Лучезарный</t>
  </si>
  <si>
    <t>Грубов Виталий</t>
  </si>
  <si>
    <t>Халимонов Евгений</t>
  </si>
  <si>
    <t>Тагиров Сайфулла</t>
  </si>
  <si>
    <t>Осинский Александр</t>
  </si>
  <si>
    <t>Аминева Элина</t>
  </si>
  <si>
    <t>Молодцов Вадим</t>
  </si>
  <si>
    <t>Романченко Геннадий</t>
  </si>
  <si>
    <t>Апакетов Эдуард</t>
  </si>
  <si>
    <t>Садыков Амир</t>
  </si>
  <si>
    <t>Чернов Олег</t>
  </si>
  <si>
    <t>Высшая лига 38-го Этапа Лучезарный</t>
  </si>
  <si>
    <t>Зубайдуллин Артем</t>
  </si>
  <si>
    <t>Мазурин Александр</t>
  </si>
  <si>
    <t>Антонян Ваге</t>
  </si>
  <si>
    <t>Лютый Олег</t>
  </si>
  <si>
    <t>Барышев Сергей</t>
  </si>
  <si>
    <t>Аксенов Андрей</t>
  </si>
  <si>
    <t>Байрамалов Леонид</t>
  </si>
  <si>
    <t>Маневич Сергей</t>
  </si>
  <si>
    <t>Махмудов Рустем</t>
  </si>
  <si>
    <t>Басс Кирилл</t>
  </si>
  <si>
    <t>Стародубцев Олег</t>
  </si>
  <si>
    <t>Хайруллин Артур</t>
  </si>
  <si>
    <t>Могилевская Инесса</t>
  </si>
  <si>
    <t>Мастерская лига 38-го Этапа Лучезарный</t>
  </si>
  <si>
    <t>Аристов Александр</t>
  </si>
  <si>
    <t>Аббасов Рустамхон</t>
  </si>
  <si>
    <t>Исмайлов Азат</t>
  </si>
  <si>
    <t>Срумов Антон</t>
  </si>
  <si>
    <t>Зарецкий Максим</t>
  </si>
  <si>
    <t>Ратникова Наталья</t>
  </si>
  <si>
    <t>Максютов Азат</t>
  </si>
  <si>
    <t>Сагитов Александр</t>
  </si>
  <si>
    <t>Сазонов Николай</t>
  </si>
  <si>
    <t>Горбунов Валентин</t>
  </si>
  <si>
    <t>Коротеев Георгий</t>
  </si>
  <si>
    <t>Шапошников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</si>
</sst>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7" fillId="15" borderId="11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 horizontal="righ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26" fillId="15" borderId="0" xfId="0" applyFont="1" applyFill="1" applyAlignment="1">
      <alignment horizontal="center"/>
    </xf>
    <xf numFmtId="0" fontId="32" fillId="15" borderId="0" xfId="0" applyFont="1" applyFill="1" applyAlignment="1">
      <alignment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5" fillId="20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109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41545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110</v>
      </c>
      <c r="B7" s="12">
        <v>1</v>
      </c>
      <c r="C7" s="13" t="str">
        <f>Мл!F20</f>
        <v>Аббасов Рустамхон</v>
      </c>
      <c r="D7" s="10"/>
      <c r="E7" s="10"/>
      <c r="F7" s="10"/>
      <c r="G7" s="10"/>
      <c r="H7" s="10"/>
      <c r="I7" s="10"/>
    </row>
    <row r="8" spans="1:9" ht="18">
      <c r="A8" s="11" t="s">
        <v>111</v>
      </c>
      <c r="B8" s="12">
        <v>2</v>
      </c>
      <c r="C8" s="13" t="str">
        <f>Мл!F31</f>
        <v>Аристов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112</v>
      </c>
      <c r="B9" s="12">
        <v>3</v>
      </c>
      <c r="C9" s="13" t="str">
        <f>Мл!G43</f>
        <v>Исмайлов Азат</v>
      </c>
      <c r="D9" s="10"/>
      <c r="E9" s="10"/>
      <c r="F9" s="10"/>
      <c r="G9" s="10"/>
      <c r="H9" s="10"/>
      <c r="I9" s="10"/>
    </row>
    <row r="10" spans="1:9" ht="18">
      <c r="A10" s="11" t="s">
        <v>113</v>
      </c>
      <c r="B10" s="12">
        <v>4</v>
      </c>
      <c r="C10" s="14" t="str">
        <f>Мл!G51</f>
        <v>Срумов Антон</v>
      </c>
      <c r="D10" s="10"/>
      <c r="E10" s="10"/>
      <c r="F10" s="10"/>
      <c r="G10" s="10"/>
      <c r="H10" s="10"/>
      <c r="I10" s="10"/>
    </row>
    <row r="11" spans="1:9" ht="18">
      <c r="A11" s="11" t="s">
        <v>114</v>
      </c>
      <c r="B11" s="12">
        <v>5</v>
      </c>
      <c r="C11" s="14" t="str">
        <f>Мл!C55</f>
        <v>Максютов Азат</v>
      </c>
      <c r="D11" s="10"/>
      <c r="E11" s="10"/>
      <c r="F11" s="10"/>
      <c r="G11" s="10"/>
      <c r="H11" s="10"/>
      <c r="I11" s="10"/>
    </row>
    <row r="12" spans="1:9" ht="18">
      <c r="A12" s="11" t="s">
        <v>115</v>
      </c>
      <c r="B12" s="12">
        <v>6</v>
      </c>
      <c r="C12" s="48" t="str">
        <f>Мл!C57</f>
        <v>Зубайдуллин Артем</v>
      </c>
      <c r="D12" s="10"/>
      <c r="E12" s="10"/>
      <c r="F12" s="10"/>
      <c r="G12" s="10"/>
      <c r="H12" s="10"/>
      <c r="I12" s="10"/>
    </row>
    <row r="13" spans="1:9" ht="18">
      <c r="A13" s="11" t="s">
        <v>116</v>
      </c>
      <c r="B13" s="12">
        <v>7</v>
      </c>
      <c r="C13" s="14" t="str">
        <f>Мл!C60</f>
        <v>Лютый Олег</v>
      </c>
      <c r="D13" s="10"/>
      <c r="E13" s="10"/>
      <c r="F13" s="10"/>
      <c r="G13" s="10"/>
      <c r="H13" s="10"/>
      <c r="I13" s="10"/>
    </row>
    <row r="14" spans="1:9" ht="18">
      <c r="A14" s="11" t="s">
        <v>96</v>
      </c>
      <c r="B14" s="12">
        <v>8</v>
      </c>
      <c r="C14" s="14" t="str">
        <f>Мл!C62</f>
        <v>Ратникова Наталья</v>
      </c>
      <c r="D14" s="10"/>
      <c r="E14" s="10"/>
      <c r="F14" s="10"/>
      <c r="G14" s="10"/>
      <c r="H14" s="10"/>
      <c r="I14" s="10"/>
    </row>
    <row r="15" spans="1:9" ht="18">
      <c r="A15" s="11" t="s">
        <v>98</v>
      </c>
      <c r="B15" s="12">
        <v>9</v>
      </c>
      <c r="C15" s="14" t="str">
        <f>Мл!G57</f>
        <v>Зарецкий Максим</v>
      </c>
      <c r="D15" s="10"/>
      <c r="E15" s="10"/>
      <c r="F15" s="10"/>
      <c r="G15" s="10"/>
      <c r="H15" s="10"/>
      <c r="I15" s="10"/>
    </row>
    <row r="16" spans="1:9" ht="18">
      <c r="A16" s="11" t="s">
        <v>117</v>
      </c>
      <c r="B16" s="12">
        <v>10</v>
      </c>
      <c r="C16" s="14" t="str">
        <f>Мл!G60</f>
        <v>Антонян Ваге</v>
      </c>
      <c r="D16" s="10"/>
      <c r="E16" s="10"/>
      <c r="F16" s="10"/>
      <c r="G16" s="10"/>
      <c r="H16" s="10"/>
      <c r="I16" s="10"/>
    </row>
    <row r="17" spans="1:9" ht="18">
      <c r="A17" s="11" t="s">
        <v>99</v>
      </c>
      <c r="B17" s="12">
        <v>11</v>
      </c>
      <c r="C17" s="14" t="str">
        <f>Мл!G64</f>
        <v>Сагитов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118</v>
      </c>
      <c r="B18" s="12">
        <v>12</v>
      </c>
      <c r="C18" s="14" t="str">
        <f>Мл!G66</f>
        <v>Горбунов Валентин</v>
      </c>
      <c r="D18" s="10"/>
      <c r="E18" s="10"/>
      <c r="F18" s="10"/>
      <c r="G18" s="10"/>
      <c r="H18" s="10"/>
      <c r="I18" s="10"/>
    </row>
    <row r="19" spans="1:9" ht="18">
      <c r="A19" s="11" t="s">
        <v>119</v>
      </c>
      <c r="B19" s="12">
        <v>13</v>
      </c>
      <c r="C19" s="14" t="str">
        <f>Мл!D67</f>
        <v>Шапошников Александр</v>
      </c>
      <c r="D19" s="10"/>
      <c r="E19" s="10"/>
      <c r="F19" s="10"/>
      <c r="G19" s="10"/>
      <c r="H19" s="10"/>
      <c r="I19" s="10"/>
    </row>
    <row r="20" spans="1:9" ht="18">
      <c r="A20" s="11" t="s">
        <v>120</v>
      </c>
      <c r="B20" s="12">
        <v>14</v>
      </c>
      <c r="C20" s="14" t="str">
        <f>Мл!D70</f>
        <v>Коротеев Георгий</v>
      </c>
      <c r="D20" s="10"/>
      <c r="E20" s="10"/>
      <c r="F20" s="10"/>
      <c r="G20" s="10"/>
      <c r="H20" s="10"/>
      <c r="I20" s="10"/>
    </row>
    <row r="21" spans="1:9" ht="18">
      <c r="A21" s="11" t="s">
        <v>86</v>
      </c>
      <c r="B21" s="12">
        <v>15</v>
      </c>
      <c r="C21" s="14" t="str">
        <f>Мл!G69</f>
        <v>Сазонов Николай</v>
      </c>
      <c r="D21" s="10"/>
      <c r="E21" s="10"/>
      <c r="F21" s="10"/>
      <c r="G21" s="10"/>
      <c r="H21" s="10"/>
      <c r="I21" s="10"/>
    </row>
    <row r="22" spans="1:9" ht="18">
      <c r="A22" s="11" t="s">
        <v>121</v>
      </c>
      <c r="B22" s="12">
        <v>16</v>
      </c>
      <c r="C22" s="14" t="str">
        <f>Мл!G71</f>
        <v>Халимонов Евгений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Сп1л!A1</f>
        <v>Кубок Республики Башкортостан 2013</v>
      </c>
      <c r="B1" s="41"/>
      <c r="C1" s="41"/>
      <c r="D1" s="41"/>
      <c r="E1" s="41"/>
      <c r="F1" s="41"/>
      <c r="G1" s="41"/>
    </row>
    <row r="2" spans="1:7" ht="15.75">
      <c r="A2" s="41" t="str">
        <f>Сп1л!A2</f>
        <v>Первая лига 38-го Этапа Лучезарный</v>
      </c>
      <c r="B2" s="41"/>
      <c r="C2" s="41"/>
      <c r="D2" s="41"/>
      <c r="E2" s="41"/>
      <c r="F2" s="41"/>
      <c r="G2" s="41"/>
    </row>
    <row r="3" spans="1:7" ht="15.75">
      <c r="A3" s="42">
        <f>Сп1л!A3</f>
        <v>41545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Мызников Сергей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48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48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Сп1л!A23</f>
        <v>Тарараев Петр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63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Сп1л!A22</f>
        <v>Хакимова Регина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48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Сп1л!A15</f>
        <v>Зверс Марк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56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Сп1л!A30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56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Сп1л!A31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55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Сп1л!A14</f>
        <v>Емельянов Александр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51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Сп1л!A11</f>
        <v>Андрющенко Матвей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52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52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Сп1л!A27</f>
        <v>_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59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Сп1л!A18</f>
        <v>Красильников Павел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51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Сп1л!A19</f>
        <v>Кузьмин Александр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67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Сп1л!A26</f>
        <v>Хуснутдинов Радмир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51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Сп1л!A35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51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Сп1л!A10</f>
        <v>Овчинников Дмитрий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50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Сп1л!A9</f>
        <v>Иванов Виталий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50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50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Сп1л!A25</f>
        <v>Ахтямов Рустам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61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Сп1л!A20</f>
        <v>Трякин Глеб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50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Сп1л!A17</f>
        <v>Толкачев Иван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58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Сп1л!A28</f>
        <v>_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53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Сп1л!A33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53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Сп1л!A12</f>
        <v>Буков Владислав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50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Сп1л!A13</f>
        <v>Зиновьев Александр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54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Сп1л!A32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54</v>
      </c>
      <c r="E56" s="25"/>
      <c r="F56" s="34">
        <v>-31</v>
      </c>
      <c r="G56" s="20" t="str">
        <f>IF(G36=F20,F52,IF(G36=F52,F20,0))</f>
        <v>Овчинников Дмитрий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Сп1л!A29</f>
        <v>_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57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Сп1л!A16</f>
        <v>Ишметов Александр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49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Сп1л!A21</f>
        <v>Гилемханова Дина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62</v>
      </c>
      <c r="D62" s="25"/>
      <c r="E62" s="19">
        <v>-58</v>
      </c>
      <c r="F62" s="20" t="str">
        <f>IF(1л2с!H14=1л2с!G10,1л2с!G18,IF(1л2с!H14=1л2с!G18,1л2с!G10,0))</f>
        <v>Зверс Марк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Сп1л!A24</f>
        <v>Мухетдинов Амир</v>
      </c>
      <c r="C63" s="25"/>
      <c r="D63" s="25"/>
      <c r="E63" s="18"/>
      <c r="F63" s="21">
        <v>61</v>
      </c>
      <c r="G63" s="22" t="s">
        <v>53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49</v>
      </c>
      <c r="E64" s="19">
        <v>-59</v>
      </c>
      <c r="F64" s="24" t="str">
        <f>IF(1л2с!H30=1л2с!G26,1л2с!G34,IF(1л2с!H30=1л2с!G34,1л2с!G26,0))</f>
        <v>Буков Владислав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Сп1л!A37</f>
        <v>_</v>
      </c>
      <c r="C65" s="25"/>
      <c r="D65" s="18"/>
      <c r="E65" s="18"/>
      <c r="F65" s="19">
        <v>-61</v>
      </c>
      <c r="G65" s="20" t="str">
        <f>IF(G63=F62,F64,IF(G63=F64,F62,0))</f>
        <v>Зверс Марк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49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Сп1л!A8</f>
        <v>Коробко Павел</v>
      </c>
      <c r="C67" s="18"/>
      <c r="D67" s="18"/>
      <c r="E67" s="19">
        <v>-56</v>
      </c>
      <c r="F67" s="20" t="str">
        <f>IF(1л2с!G10=1л2с!F6,1л2с!F14,IF(1л2с!G10=1л2с!F14,1л2с!F6,0))</f>
        <v>Андрющенко Матвей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52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IF(1л2с!F6=1л2с!E4,1л2с!E8,IF(1л2с!F6=1л2с!E8,1л2с!E4,0))</f>
        <v>Гилемханова Дина</v>
      </c>
      <c r="C69" s="18"/>
      <c r="D69" s="18"/>
      <c r="E69" s="19">
        <v>-57</v>
      </c>
      <c r="F69" s="24" t="str">
        <f>IF(1л2с!G26=1л2с!F22,1л2с!F30,IF(1л2с!G26=1л2с!F30,1л2с!F22,0))</f>
        <v>Зиновьев Александр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62</v>
      </c>
      <c r="D70" s="18"/>
      <c r="E70" s="18"/>
      <c r="F70" s="19">
        <v>-62</v>
      </c>
      <c r="G70" s="20" t="str">
        <f>IF(G68=F67,F69,IF(G68=F69,F67,0))</f>
        <v>Зиновьев Александр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IF(1л2с!F14=1л2с!E12,1л2с!E16,IF(1л2с!F14=1л2с!E16,1л2с!E12,0))</f>
        <v>Трякин Глеб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59</v>
      </c>
      <c r="E72" s="19">
        <v>-63</v>
      </c>
      <c r="F72" s="20" t="str">
        <f>IF(C70=B69,B71,IF(C70=B71,B69,0))</f>
        <v>Трякин Глеб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IF(1л2с!F22=1л2с!E20,1л2с!E24,IF(1л2с!F22=1л2с!E24,1л2с!E20,0))</f>
        <v>Красильников Павел</v>
      </c>
      <c r="C73" s="25"/>
      <c r="D73" s="38" t="s">
        <v>26</v>
      </c>
      <c r="E73" s="18"/>
      <c r="F73" s="21">
        <v>66</v>
      </c>
      <c r="G73" s="22" t="s">
        <v>61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59</v>
      </c>
      <c r="D74" s="37"/>
      <c r="E74" s="19">
        <v>-64</v>
      </c>
      <c r="F74" s="24" t="str">
        <f>IF(C74=B73,B75,IF(C74=B75,B73,0))</f>
        <v>Емельянов Александр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IF(1л2с!F30=1л2с!E28,1л2с!E32,IF(1л2с!F30=1л2с!E32,1л2с!E28,0))</f>
        <v>Емельянов Александр</v>
      </c>
      <c r="C75" s="19">
        <v>-65</v>
      </c>
      <c r="D75" s="20" t="str">
        <f>IF(D72=C70,C74,IF(D72=C74,C70,0))</f>
        <v>Гилемханова Дина</v>
      </c>
      <c r="E75" s="18"/>
      <c r="F75" s="19">
        <v>-66</v>
      </c>
      <c r="G75" s="20" t="str">
        <f>IF(G73=F72,F74,IF(G73=F74,F72,0))</f>
        <v>Емельянов Александр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Сп1л!A1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Сп1л!A2</f>
        <v>Первая лига 38-го Этапа Лучезарный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Сп1л!A3</f>
        <v>41545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Зверс Марк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64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Тарараев Петр</v>
      </c>
      <c r="C6" s="21">
        <v>40</v>
      </c>
      <c r="D6" s="28" t="s">
        <v>62</v>
      </c>
      <c r="E6" s="21">
        <v>52</v>
      </c>
      <c r="F6" s="28" t="s">
        <v>56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Гилемханова Дина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1">
        <v>48</v>
      </c>
      <c r="E8" s="46" t="s">
        <v>62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_</v>
      </c>
      <c r="C10" s="21">
        <v>41</v>
      </c>
      <c r="D10" s="46" t="s">
        <v>57</v>
      </c>
      <c r="E10" s="30"/>
      <c r="F10" s="21">
        <v>56</v>
      </c>
      <c r="G10" s="28" t="s">
        <v>56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Ишметов Александр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Андрющенко Матвей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_</v>
      </c>
      <c r="C14" s="21">
        <v>42</v>
      </c>
      <c r="D14" s="28" t="s">
        <v>58</v>
      </c>
      <c r="E14" s="21">
        <v>53</v>
      </c>
      <c r="F14" s="46" t="s">
        <v>52</v>
      </c>
      <c r="G14" s="21">
        <v>58</v>
      </c>
      <c r="H14" s="28" t="s">
        <v>49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Толкачев Иван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Кузьмин Александр</v>
      </c>
      <c r="C16" s="18"/>
      <c r="D16" s="21">
        <v>49</v>
      </c>
      <c r="E16" s="46" t="s">
        <v>61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60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46" t="s">
        <v>61</v>
      </c>
      <c r="E18" s="30"/>
      <c r="F18" s="19">
        <v>-30</v>
      </c>
      <c r="G18" s="24" t="str">
        <f>IF(1л1с!F52=1л1с!E44,1л1с!E60,IF(1л1с!F52=1л1с!E60,1л1с!E44,0))</f>
        <v>Коробко Павел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IF(1л1с!D40=1л1с!C38,1л1с!C42,IF(1л1с!D40=1л1с!C42,1л1с!C38,0))</f>
        <v>Трякин Глеб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Буков Владислав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66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Ахтямов Рустам</v>
      </c>
      <c r="C22" s="21">
        <v>44</v>
      </c>
      <c r="D22" s="28" t="s">
        <v>67</v>
      </c>
      <c r="E22" s="21">
        <v>54</v>
      </c>
      <c r="F22" s="28" t="s">
        <v>53</v>
      </c>
      <c r="G22" s="30"/>
      <c r="H22" s="21">
        <v>60</v>
      </c>
      <c r="I22" s="47" t="s">
        <v>48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Хуснутдинов Радмир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1">
        <v>50</v>
      </c>
      <c r="E24" s="46" t="s">
        <v>59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_</v>
      </c>
      <c r="C26" s="21">
        <v>45</v>
      </c>
      <c r="D26" s="46" t="s">
        <v>59</v>
      </c>
      <c r="E26" s="30"/>
      <c r="F26" s="21">
        <v>57</v>
      </c>
      <c r="G26" s="28" t="s">
        <v>53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Красильников Павел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Зиновьев Александр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_</v>
      </c>
      <c r="C30" s="21">
        <v>46</v>
      </c>
      <c r="D30" s="28" t="s">
        <v>55</v>
      </c>
      <c r="E30" s="21">
        <v>55</v>
      </c>
      <c r="F30" s="46" t="s">
        <v>54</v>
      </c>
      <c r="G30" s="21">
        <v>59</v>
      </c>
      <c r="H30" s="46" t="s">
        <v>48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Емельянов Александр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Мухетдинов Амир</v>
      </c>
      <c r="C32" s="18"/>
      <c r="D32" s="21">
        <v>51</v>
      </c>
      <c r="E32" s="46" t="s">
        <v>55</v>
      </c>
      <c r="F32" s="18"/>
      <c r="G32" s="25"/>
      <c r="H32" s="19">
        <v>-60</v>
      </c>
      <c r="I32" s="20" t="str">
        <f>IF(I22=H14,H30,IF(I22=H30,H14,0))</f>
        <v>Коробко Павел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65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46" t="s">
        <v>63</v>
      </c>
      <c r="E34" s="30"/>
      <c r="F34" s="19">
        <v>-29</v>
      </c>
      <c r="G34" s="24" t="str">
        <f>IF(1л1с!F20=1л1с!E12,1л1с!E28,IF(1л1с!F20=1л1с!E28,1л1с!E12,0))</f>
        <v>Мызников Сергей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Хакимова Регина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Тарараев Петр</v>
      </c>
      <c r="C37" s="18"/>
      <c r="D37" s="18"/>
      <c r="E37" s="18"/>
      <c r="F37" s="19">
        <v>-48</v>
      </c>
      <c r="G37" s="20" t="str">
        <f>IF(E8=D6,D10,IF(E8=D10,D6,0))</f>
        <v>Ишметов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64</v>
      </c>
      <c r="D38" s="18"/>
      <c r="E38" s="18"/>
      <c r="F38" s="18"/>
      <c r="G38" s="21">
        <v>67</v>
      </c>
      <c r="H38" s="28" t="s">
        <v>58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Толкачев Иван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60</v>
      </c>
      <c r="E40" s="18"/>
      <c r="F40" s="18"/>
      <c r="G40" s="18"/>
      <c r="H40" s="21">
        <v>69</v>
      </c>
      <c r="I40" s="29" t="s">
        <v>58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Хуснутдинов Радмир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60</v>
      </c>
      <c r="D42" s="25"/>
      <c r="E42" s="18"/>
      <c r="F42" s="18"/>
      <c r="G42" s="21">
        <v>68</v>
      </c>
      <c r="H42" s="46" t="s">
        <v>63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Кузьмин Александр</v>
      </c>
      <c r="C43" s="18"/>
      <c r="D43" s="25"/>
      <c r="E43" s="18"/>
      <c r="F43" s="19">
        <v>-51</v>
      </c>
      <c r="G43" s="24" t="str">
        <f>IF(E32=D30,D34,IF(E32=D34,D30,0))</f>
        <v>Хакимова Регина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60</v>
      </c>
      <c r="F44" s="18"/>
      <c r="G44" s="18"/>
      <c r="H44" s="19">
        <v>-69</v>
      </c>
      <c r="I44" s="20" t="str">
        <f>IF(I40=H38,H42,IF(I40=H42,H38,0))</f>
        <v>Хакимова Регина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Ахтямов Рустам</v>
      </c>
      <c r="C45" s="18"/>
      <c r="D45" s="25"/>
      <c r="E45" s="36" t="s">
        <v>68</v>
      </c>
      <c r="F45" s="18"/>
      <c r="G45" s="19">
        <v>-67</v>
      </c>
      <c r="H45" s="20" t="str">
        <f>IF(H38=G37,G39,IF(H38=G39,G37,0))</f>
        <v>Ишметов Александр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66</v>
      </c>
      <c r="D46" s="25"/>
      <c r="E46" s="18"/>
      <c r="F46" s="18"/>
      <c r="G46" s="18"/>
      <c r="H46" s="21">
        <v>70</v>
      </c>
      <c r="I46" s="47" t="s">
        <v>67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Хуснутдинов Радмир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65</v>
      </c>
      <c r="E48" s="18"/>
      <c r="F48" s="18"/>
      <c r="G48" s="18"/>
      <c r="H48" s="19">
        <v>-70</v>
      </c>
      <c r="I48" s="20" t="str">
        <f>IF(I46=H45,H47,IF(I46=H47,H45,0))</f>
        <v>Ишметов Александр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65</v>
      </c>
      <c r="D50" s="19">
        <v>-77</v>
      </c>
      <c r="E50" s="20" t="str">
        <f>IF(E44=D40,D48,IF(E44=D48,D40,0))</f>
        <v>Мухетдинов Амир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Мухетдинов Амир</v>
      </c>
      <c r="C51" s="18"/>
      <c r="D51" s="18"/>
      <c r="E51" s="36" t="s">
        <v>69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Тарараев Петр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66</v>
      </c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Ахтямов Рустам</v>
      </c>
      <c r="E54" s="36" t="s">
        <v>70</v>
      </c>
      <c r="F54" s="19">
        <v>-73</v>
      </c>
      <c r="G54" s="20">
        <f>IF(C46=B45,B47,IF(C46=B47,B45,0))</f>
        <v>0</v>
      </c>
      <c r="H54" s="25"/>
      <c r="I54" s="35"/>
      <c r="J54" s="31" t="s">
        <v>71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Тарараев Петр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72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73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74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75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76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 t="str">
        <f>IF(C61=B60,B62,IF(C61=B62,B60,0))</f>
        <v>_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77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78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79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80</v>
      </c>
      <c r="F73" s="18"/>
      <c r="G73" s="19">
        <v>-92</v>
      </c>
      <c r="H73" s="24">
        <f>IF(H68=G67,G69,IF(H68=G69,G67,0))</f>
        <v>0</v>
      </c>
      <c r="I73" s="37"/>
      <c r="J73" s="31" t="s">
        <v>81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82</v>
      </c>
      <c r="F75" s="18"/>
      <c r="G75" s="30"/>
      <c r="H75" s="18"/>
      <c r="I75" s="37"/>
      <c r="J75" s="31" t="s">
        <v>83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41545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37</v>
      </c>
      <c r="B7" s="12">
        <v>1</v>
      </c>
      <c r="C7" s="13" t="str">
        <f>Лл!F20</f>
        <v>Таначев Николай</v>
      </c>
      <c r="D7" s="10"/>
      <c r="E7" s="10"/>
      <c r="F7" s="10"/>
      <c r="G7" s="10"/>
      <c r="H7" s="10"/>
      <c r="I7" s="10"/>
    </row>
    <row r="8" spans="1:9" ht="18">
      <c r="A8" s="11" t="s">
        <v>38</v>
      </c>
      <c r="B8" s="12">
        <v>2</v>
      </c>
      <c r="C8" s="13" t="str">
        <f>Лл!F31</f>
        <v>Беляков Максим</v>
      </c>
      <c r="D8" s="10"/>
      <c r="E8" s="10"/>
      <c r="F8" s="10"/>
      <c r="G8" s="10"/>
      <c r="H8" s="10"/>
      <c r="I8" s="10"/>
    </row>
    <row r="9" spans="1:9" ht="18">
      <c r="A9" s="11" t="s">
        <v>39</v>
      </c>
      <c r="B9" s="12">
        <v>3</v>
      </c>
      <c r="C9" s="14" t="str">
        <f>Лл!G43</f>
        <v>Лукьянова Ирина</v>
      </c>
      <c r="D9" s="10"/>
      <c r="E9" s="10"/>
      <c r="F9" s="10"/>
      <c r="G9" s="10"/>
      <c r="H9" s="10"/>
      <c r="I9" s="10"/>
    </row>
    <row r="10" spans="1:9" ht="18">
      <c r="A10" s="11" t="s">
        <v>40</v>
      </c>
      <c r="B10" s="12">
        <v>4</v>
      </c>
      <c r="C10" s="14" t="str">
        <f>Лл!G51</f>
        <v>Алтынбаев Марат</v>
      </c>
      <c r="D10" s="10"/>
      <c r="E10" s="10"/>
      <c r="F10" s="10"/>
      <c r="G10" s="10"/>
      <c r="H10" s="10"/>
      <c r="I10" s="10"/>
    </row>
    <row r="11" spans="1:9" ht="18">
      <c r="A11" s="11" t="s">
        <v>41</v>
      </c>
      <c r="B11" s="12">
        <v>5</v>
      </c>
      <c r="C11" s="14" t="str">
        <f>Лл!C55</f>
        <v>Вильданов Марат</v>
      </c>
      <c r="D11" s="10"/>
      <c r="E11" s="10"/>
      <c r="F11" s="10"/>
      <c r="G11" s="10"/>
      <c r="H11" s="10"/>
      <c r="I11" s="10"/>
    </row>
    <row r="12" spans="1:9" ht="18">
      <c r="A12" s="11" t="s">
        <v>42</v>
      </c>
      <c r="B12" s="12">
        <v>6</v>
      </c>
      <c r="C12" s="14" t="str">
        <f>Лл!C57</f>
        <v>Шайнуров Вадим</v>
      </c>
      <c r="D12" s="10"/>
      <c r="E12" s="10"/>
      <c r="F12" s="10"/>
      <c r="G12" s="10"/>
      <c r="H12" s="10"/>
      <c r="I12" s="10"/>
    </row>
    <row r="13" spans="1:9" ht="18">
      <c r="A13" s="11" t="s">
        <v>43</v>
      </c>
      <c r="B13" s="12">
        <v>7</v>
      </c>
      <c r="C13" s="14" t="str">
        <f>Лл!C60</f>
        <v>Аминев Марат</v>
      </c>
      <c r="D13" s="10"/>
      <c r="E13" s="10"/>
      <c r="F13" s="10"/>
      <c r="G13" s="10"/>
      <c r="H13" s="10"/>
      <c r="I13" s="10"/>
    </row>
    <row r="14" spans="1:9" ht="18">
      <c r="A14" s="11" t="s">
        <v>44</v>
      </c>
      <c r="B14" s="12">
        <v>8</v>
      </c>
      <c r="C14" s="14" t="str">
        <f>Лл!C62</f>
        <v>Зайнутдинов Наиль</v>
      </c>
      <c r="D14" s="10"/>
      <c r="E14" s="10"/>
      <c r="F14" s="10"/>
      <c r="G14" s="10"/>
      <c r="H14" s="10"/>
      <c r="I14" s="10"/>
    </row>
    <row r="15" spans="1:9" ht="18">
      <c r="A15" s="11" t="s">
        <v>45</v>
      </c>
      <c r="B15" s="12">
        <v>9</v>
      </c>
      <c r="C15" s="14" t="str">
        <f>Лл!G57</f>
        <v>Граф Анатолий</v>
      </c>
      <c r="D15" s="10"/>
      <c r="E15" s="10"/>
      <c r="F15" s="10"/>
      <c r="G15" s="10"/>
      <c r="H15" s="10"/>
      <c r="I15" s="10"/>
    </row>
    <row r="16" spans="1:9" ht="18">
      <c r="A16" s="11" t="s">
        <v>46</v>
      </c>
      <c r="B16" s="12">
        <v>10</v>
      </c>
      <c r="C16" s="14" t="str">
        <f>Лл!G60</f>
        <v>Гарифуллина Эльмира</v>
      </c>
      <c r="D16" s="10"/>
      <c r="E16" s="10"/>
      <c r="F16" s="10"/>
      <c r="G16" s="10"/>
      <c r="H16" s="10"/>
      <c r="I16" s="10"/>
    </row>
    <row r="17" spans="1:9" ht="18">
      <c r="A17" s="11" t="s">
        <v>19</v>
      </c>
      <c r="B17" s="12">
        <v>11</v>
      </c>
      <c r="C17" s="14">
        <f>Лл!G64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19</v>
      </c>
      <c r="B18" s="12">
        <v>12</v>
      </c>
      <c r="C18" s="14">
        <f>Лл!G66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19</v>
      </c>
      <c r="B19" s="12">
        <v>13</v>
      </c>
      <c r="C19" s="14">
        <f>Лл!D67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19</v>
      </c>
      <c r="B20" s="12">
        <v>14</v>
      </c>
      <c r="C20" s="14">
        <f>Лл!D70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4">
        <f>Лл!G69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4">
        <f>Лл!G71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7" sqref="B67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СпЛл!A1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СпЛл!A2</f>
        <v>Любительская лига 38-го Этапа Лучезарный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СпЛл!A3</f>
        <v>41545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СпЛл!A7</f>
        <v>Беляков Максим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37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СпЛл!A22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37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СпЛл!A15</f>
        <v>Гарифуллина Эльмира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45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СпЛл!A14</f>
        <v>Граф Анатолий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37</v>
      </c>
      <c r="F12" s="18"/>
      <c r="G12" s="27"/>
      <c r="H12" s="18"/>
      <c r="I12" s="18"/>
    </row>
    <row r="13" spans="1:9" ht="12.75">
      <c r="A13" s="19">
        <v>5</v>
      </c>
      <c r="B13" s="20" t="str">
        <f>СпЛл!A11</f>
        <v>Алтынбаев Марат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41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СпЛл!A18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40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СпЛл!A19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40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СпЛл!A10</f>
        <v>Лукьянова Ирина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39</v>
      </c>
      <c r="G20" s="22"/>
      <c r="H20" s="22"/>
      <c r="I20" s="22"/>
    </row>
    <row r="21" spans="1:9" ht="12.75">
      <c r="A21" s="19">
        <v>3</v>
      </c>
      <c r="B21" s="20" t="str">
        <f>СпЛл!A9</f>
        <v>Таначев Николай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39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СпЛл!A20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39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СпЛл!A17</f>
        <v>_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42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СпЛл!A12</f>
        <v>Зайнутдинов Наиль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39</v>
      </c>
      <c r="F28" s="30"/>
      <c r="G28" s="18"/>
      <c r="H28" s="18"/>
      <c r="I28" s="18"/>
    </row>
    <row r="29" spans="1:9" ht="12.75">
      <c r="A29" s="19">
        <v>7</v>
      </c>
      <c r="B29" s="20" t="str">
        <f>СпЛл!A13</f>
        <v>Аминев Марат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46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СпЛл!A16</f>
        <v>Шайнуров Вадим</v>
      </c>
      <c r="C31" s="25"/>
      <c r="D31" s="25"/>
      <c r="E31" s="19">
        <v>-15</v>
      </c>
      <c r="F31" s="20" t="str">
        <f>IF(F20=E12,E28,IF(F20=E28,E12,0))</f>
        <v>Беляков Максим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38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СпЛл!A21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38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СпЛл!A8</f>
        <v>Вильданов Марат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Лукьянова Ирина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44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Граф Анатолий</v>
      </c>
      <c r="C39" s="21">
        <v>20</v>
      </c>
      <c r="D39" s="32" t="s">
        <v>46</v>
      </c>
      <c r="E39" s="21">
        <v>26</v>
      </c>
      <c r="F39" s="32" t="s">
        <v>40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Шайнуров Вадим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46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42</v>
      </c>
      <c r="E43" s="30"/>
      <c r="F43" s="21">
        <v>28</v>
      </c>
      <c r="G43" s="32" t="s">
        <v>40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Зайнутдинов Наиль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Вильданов Марат</v>
      </c>
      <c r="F45" s="25"/>
      <c r="G45" s="30"/>
      <c r="H45" s="18"/>
      <c r="I45" s="18"/>
    </row>
    <row r="46" spans="1:9" ht="12.75">
      <c r="A46" s="18"/>
      <c r="B46" s="21">
        <v>18</v>
      </c>
      <c r="C46" s="32"/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_</v>
      </c>
      <c r="C47" s="21">
        <v>22</v>
      </c>
      <c r="D47" s="32" t="s">
        <v>41</v>
      </c>
      <c r="E47" s="21">
        <v>27</v>
      </c>
      <c r="F47" s="33" t="s">
        <v>41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Алтынбаев Марат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Аминев Марат</v>
      </c>
      <c r="C49" s="18"/>
      <c r="D49" s="21">
        <v>25</v>
      </c>
      <c r="E49" s="33" t="s">
        <v>41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43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43</v>
      </c>
      <c r="E51" s="30"/>
      <c r="F51" s="19">
        <v>-28</v>
      </c>
      <c r="G51" s="20" t="str">
        <f>IF(G43=F39,F47,IF(G43=F47,F39,0))</f>
        <v>Алтынбаев Марат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Гарифуллина Эльмира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Шайнуров Вадим</v>
      </c>
      <c r="C54" s="18"/>
      <c r="D54" s="19">
        <v>-20</v>
      </c>
      <c r="E54" s="20" t="str">
        <f>IF(D39=C38,C40,IF(D39=C40,C38,0))</f>
        <v>Граф Анатолий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38</v>
      </c>
      <c r="D55" s="18"/>
      <c r="E55" s="21">
        <v>31</v>
      </c>
      <c r="F55" s="22" t="s">
        <v>44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Вильданов Марат</v>
      </c>
      <c r="C56" s="36" t="s">
        <v>24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Шайнуров Вадим</v>
      </c>
      <c r="D57" s="18"/>
      <c r="E57" s="18"/>
      <c r="F57" s="21">
        <v>33</v>
      </c>
      <c r="G57" s="22" t="s">
        <v>44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>
        <f>IF(D47=C46,C48,IF(D47=C48,C46,0))</f>
        <v>0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Зайнутдинов Наиль</v>
      </c>
      <c r="C59" s="18"/>
      <c r="D59" s="18"/>
      <c r="E59" s="21">
        <v>32</v>
      </c>
      <c r="F59" s="26" t="s">
        <v>45</v>
      </c>
      <c r="G59" s="37"/>
      <c r="H59" s="18"/>
      <c r="I59" s="18"/>
    </row>
    <row r="60" spans="1:9" ht="12.75">
      <c r="A60" s="18"/>
      <c r="B60" s="21">
        <v>30</v>
      </c>
      <c r="C60" s="22" t="s">
        <v>43</v>
      </c>
      <c r="D60" s="19">
        <v>-23</v>
      </c>
      <c r="E60" s="24" t="str">
        <f>IF(D51=C50,C52,IF(D51=C52,C50,0))</f>
        <v>Гарифуллина Эльмира</v>
      </c>
      <c r="F60" s="19">
        <v>-33</v>
      </c>
      <c r="G60" s="20" t="str">
        <f>IF(G57=F55,F59,IF(G57=F59,F55,0))</f>
        <v>Гарифуллина Эльмира</v>
      </c>
      <c r="H60" s="28"/>
      <c r="I60" s="28"/>
    </row>
    <row r="61" spans="1:9" ht="12.75">
      <c r="A61" s="19">
        <v>-25</v>
      </c>
      <c r="B61" s="24" t="str">
        <f>IF(E49=D47,D51,IF(E49=D51,D47,0))</f>
        <v>Аминев Марат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Зайнутдинов Наиль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/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>
        <f>IF(F59=E58,E60,IF(F59=E60,E58,0))</f>
        <v>0</v>
      </c>
      <c r="G65" s="18"/>
      <c r="H65" s="31" t="s">
        <v>30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>
        <f>IF(C46=B45,B47,IF(C46=B47,B45,0))</f>
        <v>0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 t="str">
        <f>IF(C69=B68,B70,IF(C69=B70,B68,0))</f>
        <v>_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41546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Калимуллин Рамис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Терегулов Рустем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4" t="str">
        <f>Нл!G43</f>
        <v>Харитонов Иван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4" t="str">
        <f>Нл!G51</f>
        <v>Петухова Надежда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4" t="str">
        <f>Нл!C55</f>
        <v>Туйгильдин Айнур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4" t="str">
        <f>Нл!C57</f>
        <v>Юдин Антон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4" t="str">
        <f>Нл!C60</f>
        <v>Яровиков Даниил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4" t="str">
        <f>Нл!C62</f>
        <v>Урманов Азат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4" t="str">
        <f>Нл!G57</f>
        <v>Аксенов Артем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4" t="str">
        <f>Нл!G60</f>
        <v>Сагидуллин Радмир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4" t="str">
        <f>Нл!G64</f>
        <v>Ижболдина Полина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4" t="str">
        <f>Нл!G66</f>
        <v>Нухова Эльвина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4" t="str">
        <f>Нл!D67</f>
        <v>Ахтемзянов Рафаэль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4" t="str">
        <f>Нл!D70</f>
        <v>Трушков Максим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4">
        <f>Нл!G69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4">
        <f>Нл!G71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СпНл!A1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СпНл!A2</f>
        <v>Начальная лига 38-го Этапа Лучезарный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СпНл!A3</f>
        <v>41546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СпНл!A7</f>
        <v>Терегулов Рустем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СпНл!A22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СпНл!A15</f>
        <v>Юдин Антон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13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СпНл!A14</f>
        <v>Ижболдина Полина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5</v>
      </c>
      <c r="F12" s="18"/>
      <c r="G12" s="27"/>
      <c r="H12" s="18"/>
      <c r="I12" s="18"/>
    </row>
    <row r="13" spans="1:9" ht="12.75">
      <c r="A13" s="19">
        <v>5</v>
      </c>
      <c r="B13" s="20" t="str">
        <f>СпНл!A11</f>
        <v>Аксенов Артем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16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СпНл!A18</f>
        <v>Харитонов Иван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16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СпНл!A19</f>
        <v>Трушков Максим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СпНл!A10</f>
        <v>Сагидуллин Радмир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10</v>
      </c>
      <c r="G20" s="22"/>
      <c r="H20" s="22"/>
      <c r="I20" s="22"/>
    </row>
    <row r="21" spans="1:9" ht="12.75">
      <c r="A21" s="19">
        <v>3</v>
      </c>
      <c r="B21" s="20" t="str">
        <f>СпНл!A9</f>
        <v>Яровиков Даниил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СпНл!A20</f>
        <v>Ахтемзянов Рафаэль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10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СпНл!A17</f>
        <v>Урманов Азат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СпНл!A12</f>
        <v>Калимуллин Рамис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10</v>
      </c>
      <c r="F28" s="30"/>
      <c r="G28" s="18"/>
      <c r="H28" s="18"/>
      <c r="I28" s="18"/>
    </row>
    <row r="29" spans="1:9" ht="12.75">
      <c r="A29" s="19">
        <v>7</v>
      </c>
      <c r="B29" s="20" t="str">
        <f>СпНл!A13</f>
        <v>Петухова Надежда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СпНл!A16</f>
        <v>Нухова Эльвина</v>
      </c>
      <c r="C31" s="25"/>
      <c r="D31" s="25"/>
      <c r="E31" s="19">
        <v>-15</v>
      </c>
      <c r="F31" s="20" t="str">
        <f>IF(F20=E12,E28,IF(F20=E28,E12,0))</f>
        <v>Терегулов Рустем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11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СпНл!A21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СпНл!A8</f>
        <v>Туйгильдин Айнур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Харитонов Иван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12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Ижболдина Полина</v>
      </c>
      <c r="C39" s="21">
        <v>20</v>
      </c>
      <c r="D39" s="32" t="s">
        <v>6</v>
      </c>
      <c r="E39" s="21">
        <v>26</v>
      </c>
      <c r="F39" s="32" t="s">
        <v>16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Туйгильдин Айнур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Аксенов Артем</v>
      </c>
      <c r="C41" s="18"/>
      <c r="D41" s="21">
        <v>24</v>
      </c>
      <c r="E41" s="33" t="s">
        <v>6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9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Трушков Максим</v>
      </c>
      <c r="C43" s="21">
        <v>21</v>
      </c>
      <c r="D43" s="33" t="s">
        <v>7</v>
      </c>
      <c r="E43" s="30"/>
      <c r="F43" s="21">
        <v>28</v>
      </c>
      <c r="G43" s="32" t="s">
        <v>16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Яровиков Даниил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Ахтемзянов Рафаэль</v>
      </c>
      <c r="C45" s="18"/>
      <c r="D45" s="19">
        <v>-14</v>
      </c>
      <c r="E45" s="20" t="str">
        <f>IF(E28=D24,D32,IF(E28=D32,D24,0))</f>
        <v>Петухова Надежда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15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Урманов Азат</v>
      </c>
      <c r="C47" s="21">
        <v>22</v>
      </c>
      <c r="D47" s="32" t="s">
        <v>15</v>
      </c>
      <c r="E47" s="21">
        <v>27</v>
      </c>
      <c r="F47" s="33" t="s">
        <v>11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Сагидуллин Радмир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Нухова Эльвина</v>
      </c>
      <c r="C49" s="18"/>
      <c r="D49" s="21">
        <v>25</v>
      </c>
      <c r="E49" s="33" t="s">
        <v>13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14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13</v>
      </c>
      <c r="E51" s="30"/>
      <c r="F51" s="19">
        <v>-28</v>
      </c>
      <c r="G51" s="20" t="str">
        <f>IF(G43=F39,F47,IF(G43=F47,F39,0))</f>
        <v>Петухова Надежда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Юдин Антон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Туйгильдин Айнур</v>
      </c>
      <c r="C54" s="18"/>
      <c r="D54" s="19">
        <v>-20</v>
      </c>
      <c r="E54" s="20" t="str">
        <f>IF(D39=C38,C40,IF(D39=C40,C38,0))</f>
        <v>Ижболдина Полина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6</v>
      </c>
      <c r="D55" s="18"/>
      <c r="E55" s="21">
        <v>31</v>
      </c>
      <c r="F55" s="22" t="s">
        <v>9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Юдин Антон</v>
      </c>
      <c r="C56" s="36" t="s">
        <v>24</v>
      </c>
      <c r="D56" s="19">
        <v>-21</v>
      </c>
      <c r="E56" s="24" t="str">
        <f>IF(D43=C42,C44,IF(D43=C44,C42,0))</f>
        <v>Аксенов Артем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Юдин Антон</v>
      </c>
      <c r="D57" s="18"/>
      <c r="E57" s="18"/>
      <c r="F57" s="21">
        <v>33</v>
      </c>
      <c r="G57" s="22" t="s">
        <v>9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Сагидуллин Радмир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Яровиков Даниил</v>
      </c>
      <c r="C59" s="18"/>
      <c r="D59" s="18"/>
      <c r="E59" s="21">
        <v>32</v>
      </c>
      <c r="F59" s="26" t="s">
        <v>8</v>
      </c>
      <c r="G59" s="37"/>
      <c r="H59" s="18"/>
      <c r="I59" s="18"/>
    </row>
    <row r="60" spans="1:9" ht="12.75">
      <c r="A60" s="18"/>
      <c r="B60" s="21">
        <v>30</v>
      </c>
      <c r="C60" s="22" t="s">
        <v>7</v>
      </c>
      <c r="D60" s="19">
        <v>-23</v>
      </c>
      <c r="E60" s="24" t="str">
        <f>IF(D51=C50,C52,IF(D51=C52,C50,0))</f>
        <v>Нухова Эльвина</v>
      </c>
      <c r="F60" s="19">
        <v>-33</v>
      </c>
      <c r="G60" s="20" t="str">
        <f>IF(G57=F55,F59,IF(G57=F59,F55,0))</f>
        <v>Сагидуллин Радмир</v>
      </c>
      <c r="H60" s="28"/>
      <c r="I60" s="28"/>
    </row>
    <row r="61" spans="1:9" ht="12.75">
      <c r="A61" s="19">
        <v>-25</v>
      </c>
      <c r="B61" s="24" t="str">
        <f>IF(E49=D47,D51,IF(E49=D51,D47,0))</f>
        <v>Урманов Азат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Урманов Азат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Ижболдина Полина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12</v>
      </c>
      <c r="H64" s="28"/>
      <c r="I64" s="28"/>
    </row>
    <row r="65" spans="1:9" ht="12.75">
      <c r="A65" s="18"/>
      <c r="B65" s="21">
        <v>35</v>
      </c>
      <c r="C65" s="22" t="s">
        <v>17</v>
      </c>
      <c r="D65" s="18"/>
      <c r="E65" s="19">
        <v>-32</v>
      </c>
      <c r="F65" s="24" t="str">
        <f>IF(F59=E58,E60,IF(F59=E60,E58,0))</f>
        <v>Нухова Эльвина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Трушков Максим</v>
      </c>
      <c r="C66" s="25"/>
      <c r="D66" s="30"/>
      <c r="E66" s="18"/>
      <c r="F66" s="19">
        <v>-34</v>
      </c>
      <c r="G66" s="20" t="str">
        <f>IF(G64=F63,F65,IF(G64=F65,F63,0))</f>
        <v>Нухова Эльвина</v>
      </c>
      <c r="H66" s="28"/>
      <c r="I66" s="28"/>
    </row>
    <row r="67" spans="1:9" ht="12.75">
      <c r="A67" s="18"/>
      <c r="B67" s="18"/>
      <c r="C67" s="21">
        <v>37</v>
      </c>
      <c r="D67" s="22" t="s">
        <v>18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Ахтемзянов Рафаэль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18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Трушков Максим</v>
      </c>
      <c r="E70" s="19">
        <v>-36</v>
      </c>
      <c r="F70" s="24" t="str">
        <f>IF(C69=B68,B70,IF(C69=B70,B68,0))</f>
        <v>_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8" sqref="B68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СпМл!A1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СпМл!A2</f>
        <v>Мастерская лига 38-го Этапа Лучезарный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СпМл!A3</f>
        <v>41545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СпМл!A7</f>
        <v>Аристов Александр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110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СпМл!A22</f>
        <v>Шапошников Александр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110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СпМл!A15</f>
        <v>Антонян Ваге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96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СпМл!A14</f>
        <v>Зубайдуллин Артем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110</v>
      </c>
      <c r="F12" s="18"/>
      <c r="G12" s="27"/>
      <c r="H12" s="18"/>
      <c r="I12" s="18"/>
    </row>
    <row r="13" spans="1:9" ht="12.75">
      <c r="A13" s="19">
        <v>5</v>
      </c>
      <c r="B13" s="20" t="str">
        <f>СпМл!A11</f>
        <v>Зарецкий Максим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114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СпМл!A18</f>
        <v>Сазонов Николай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113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СпМл!A19</f>
        <v>Горбунов Валентин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113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СпМл!A10</f>
        <v>Срумов Антон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111</v>
      </c>
      <c r="G20" s="22"/>
      <c r="H20" s="22"/>
      <c r="I20" s="22"/>
    </row>
    <row r="21" spans="1:9" ht="12.75">
      <c r="A21" s="19">
        <v>3</v>
      </c>
      <c r="B21" s="20" t="str">
        <f>СпМл!A9</f>
        <v>Исмайлов Азат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112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СпМл!A20</f>
        <v>Коротеев Георгий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112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СпМл!A17</f>
        <v>Лютый Олег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115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СпМл!A12</f>
        <v>Ратникова Наталья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111</v>
      </c>
      <c r="F28" s="30"/>
      <c r="G28" s="18"/>
      <c r="H28" s="18"/>
      <c r="I28" s="18"/>
    </row>
    <row r="29" spans="1:9" ht="12.75">
      <c r="A29" s="19">
        <v>7</v>
      </c>
      <c r="B29" s="20" t="str">
        <f>СпМл!A13</f>
        <v>Максютов Азат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116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СпМл!A16</f>
        <v>Сагитов Александр</v>
      </c>
      <c r="C31" s="25"/>
      <c r="D31" s="25"/>
      <c r="E31" s="19">
        <v>-15</v>
      </c>
      <c r="F31" s="20" t="str">
        <f>IF(F20=E12,E28,IF(F20=E28,E12,0))</f>
        <v>Аристов Александр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111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СпМл!A21</f>
        <v>Халимонов Евгений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111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СпМл!A8</f>
        <v>Аббасов Рустамхон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Шапошников Александр</v>
      </c>
      <c r="C37" s="18"/>
      <c r="D37" s="19">
        <v>-13</v>
      </c>
      <c r="E37" s="20" t="str">
        <f>IF(E12=D8,D16,IF(E12=D16,D8,0))</f>
        <v>Срумов Антон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98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Антонян Ваге</v>
      </c>
      <c r="C39" s="21">
        <v>20</v>
      </c>
      <c r="D39" s="32" t="s">
        <v>116</v>
      </c>
      <c r="E39" s="21">
        <v>26</v>
      </c>
      <c r="F39" s="32" t="s">
        <v>113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Максютов Азат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Сазонов Николай</v>
      </c>
      <c r="C41" s="18"/>
      <c r="D41" s="21">
        <v>24</v>
      </c>
      <c r="E41" s="33" t="s">
        <v>116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119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Горбунов Валентин</v>
      </c>
      <c r="C43" s="21">
        <v>21</v>
      </c>
      <c r="D43" s="33" t="s">
        <v>115</v>
      </c>
      <c r="E43" s="30"/>
      <c r="F43" s="21">
        <v>28</v>
      </c>
      <c r="G43" s="32" t="s">
        <v>112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Ратникова Наталья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Коротеев Георгий</v>
      </c>
      <c r="C45" s="18"/>
      <c r="D45" s="19">
        <v>-14</v>
      </c>
      <c r="E45" s="20" t="str">
        <f>IF(E28=D24,D32,IF(E28=D32,D24,0))</f>
        <v>Исмайлов Азат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99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Лютый Олег</v>
      </c>
      <c r="C47" s="21">
        <v>22</v>
      </c>
      <c r="D47" s="32" t="s">
        <v>99</v>
      </c>
      <c r="E47" s="21">
        <v>27</v>
      </c>
      <c r="F47" s="33" t="s">
        <v>112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Зарецкий Максим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Сагитов Александр</v>
      </c>
      <c r="C49" s="18"/>
      <c r="D49" s="21">
        <v>25</v>
      </c>
      <c r="E49" s="33" t="s">
        <v>96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117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Халимонов Евгений</v>
      </c>
      <c r="C51" s="21">
        <v>23</v>
      </c>
      <c r="D51" s="33" t="s">
        <v>96</v>
      </c>
      <c r="E51" s="30"/>
      <c r="F51" s="19">
        <v>-28</v>
      </c>
      <c r="G51" s="20" t="str">
        <f>IF(G43=F39,F47,IF(G43=F47,F39,0))</f>
        <v>Срумов Антон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Зубайдуллин Артем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Максютов Азат</v>
      </c>
      <c r="C54" s="18"/>
      <c r="D54" s="19">
        <v>-20</v>
      </c>
      <c r="E54" s="20" t="str">
        <f>IF(D39=C38,C40,IF(D39=C40,C38,0))</f>
        <v>Антонян Ваге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116</v>
      </c>
      <c r="D55" s="18"/>
      <c r="E55" s="21">
        <v>31</v>
      </c>
      <c r="F55" s="22" t="s">
        <v>98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Зубайдуллин Артем</v>
      </c>
      <c r="C56" s="36" t="s">
        <v>24</v>
      </c>
      <c r="D56" s="19">
        <v>-21</v>
      </c>
      <c r="E56" s="24" t="str">
        <f>IF(D43=C42,C44,IF(D43=C44,C42,0))</f>
        <v>Горбунов Валентин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Зубайдуллин Артем</v>
      </c>
      <c r="D57" s="18"/>
      <c r="E57" s="18"/>
      <c r="F57" s="21">
        <v>33</v>
      </c>
      <c r="G57" s="22" t="s">
        <v>114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Зарецкий Максим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Ратникова Наталья</v>
      </c>
      <c r="C59" s="18"/>
      <c r="D59" s="18"/>
      <c r="E59" s="21">
        <v>32</v>
      </c>
      <c r="F59" s="26" t="s">
        <v>114</v>
      </c>
      <c r="G59" s="37"/>
      <c r="H59" s="18"/>
      <c r="I59" s="18"/>
    </row>
    <row r="60" spans="1:9" ht="12.75">
      <c r="A60" s="18"/>
      <c r="B60" s="21">
        <v>30</v>
      </c>
      <c r="C60" s="22" t="s">
        <v>99</v>
      </c>
      <c r="D60" s="19">
        <v>-23</v>
      </c>
      <c r="E60" s="24" t="str">
        <f>IF(D51=C50,C52,IF(D51=C52,C50,0))</f>
        <v>Сагитов Александр</v>
      </c>
      <c r="F60" s="19">
        <v>-33</v>
      </c>
      <c r="G60" s="20" t="str">
        <f>IF(G57=F55,F59,IF(G57=F59,F55,0))</f>
        <v>Антонян Ваге</v>
      </c>
      <c r="H60" s="28"/>
      <c r="I60" s="28"/>
    </row>
    <row r="61" spans="1:9" ht="12.75">
      <c r="A61" s="19">
        <v>-25</v>
      </c>
      <c r="B61" s="24" t="str">
        <f>IF(E49=D47,D51,IF(E49=D51,D47,0))</f>
        <v>Лютый Олег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Ратникова Наталья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Горбунов Валентин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Шапошников Александр</v>
      </c>
      <c r="C64" s="18"/>
      <c r="D64" s="18"/>
      <c r="E64" s="18"/>
      <c r="F64" s="21">
        <v>34</v>
      </c>
      <c r="G64" s="22" t="s">
        <v>117</v>
      </c>
      <c r="H64" s="28"/>
      <c r="I64" s="28"/>
    </row>
    <row r="65" spans="1:9" ht="12.75">
      <c r="A65" s="18"/>
      <c r="B65" s="21">
        <v>35</v>
      </c>
      <c r="C65" s="22" t="s">
        <v>121</v>
      </c>
      <c r="D65" s="18"/>
      <c r="E65" s="19">
        <v>-32</v>
      </c>
      <c r="F65" s="24" t="str">
        <f>IF(F59=E58,E60,IF(F59=E60,E58,0))</f>
        <v>Сагитов Александр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Сазонов Николай</v>
      </c>
      <c r="C66" s="25"/>
      <c r="D66" s="30"/>
      <c r="E66" s="18"/>
      <c r="F66" s="19">
        <v>-34</v>
      </c>
      <c r="G66" s="20" t="str">
        <f>IF(G64=F63,F65,IF(G64=F65,F63,0))</f>
        <v>Горбунов Валентин</v>
      </c>
      <c r="H66" s="28"/>
      <c r="I66" s="28"/>
    </row>
    <row r="67" spans="1:9" ht="12.75">
      <c r="A67" s="18"/>
      <c r="B67" s="18"/>
      <c r="C67" s="21">
        <v>37</v>
      </c>
      <c r="D67" s="22" t="s">
        <v>121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Коротеев Георгий</v>
      </c>
      <c r="C68" s="25"/>
      <c r="D68" s="38" t="s">
        <v>32</v>
      </c>
      <c r="E68" s="19">
        <v>-35</v>
      </c>
      <c r="F68" s="20" t="str">
        <f>IF(C65=B64,B66,IF(C65=B66,B64,0))</f>
        <v>Сазонов Николай</v>
      </c>
      <c r="G68" s="18"/>
      <c r="H68" s="18"/>
      <c r="I68" s="18"/>
    </row>
    <row r="69" spans="1:9" ht="12.75">
      <c r="A69" s="18"/>
      <c r="B69" s="21">
        <v>36</v>
      </c>
      <c r="C69" s="26" t="s">
        <v>120</v>
      </c>
      <c r="D69" s="37"/>
      <c r="E69" s="18"/>
      <c r="F69" s="21">
        <v>38</v>
      </c>
      <c r="G69" s="22" t="s">
        <v>118</v>
      </c>
      <c r="H69" s="28"/>
      <c r="I69" s="28"/>
    </row>
    <row r="70" spans="1:9" ht="12.75">
      <c r="A70" s="19">
        <v>-19</v>
      </c>
      <c r="B70" s="24" t="str">
        <f>IF(C50=B49,B51,IF(C50=B51,B49,0))</f>
        <v>Халимонов Евгений</v>
      </c>
      <c r="C70" s="19">
        <v>-37</v>
      </c>
      <c r="D70" s="20" t="str">
        <f>IF(D67=C65,C69,IF(D67=C69,C65,0))</f>
        <v>Коротеев Георгий</v>
      </c>
      <c r="E70" s="19">
        <v>-36</v>
      </c>
      <c r="F70" s="24" t="str">
        <f>IF(C69=B68,B70,IF(C69=B70,B68,0))</f>
        <v>Халимонов Евгений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 t="str">
        <f>IF(G69=F68,F70,IF(G69=F70,F68,0))</f>
        <v>Халимонов Евгений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95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41546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96</v>
      </c>
      <c r="B7" s="12">
        <v>1</v>
      </c>
      <c r="C7" s="13" t="str">
        <f>Вл1с!G36</f>
        <v>Антонян Ваге</v>
      </c>
      <c r="D7" s="10"/>
      <c r="E7" s="10"/>
      <c r="F7" s="10"/>
      <c r="G7" s="10"/>
      <c r="H7" s="10"/>
      <c r="I7" s="10"/>
    </row>
    <row r="8" spans="1:9" ht="18">
      <c r="A8" s="11" t="s">
        <v>97</v>
      </c>
      <c r="B8" s="12">
        <v>2</v>
      </c>
      <c r="C8" s="13" t="str">
        <f>Вл1с!G56</f>
        <v>Грубов Виталий</v>
      </c>
      <c r="D8" s="10"/>
      <c r="E8" s="10"/>
      <c r="F8" s="10"/>
      <c r="G8" s="10"/>
      <c r="H8" s="10"/>
      <c r="I8" s="10"/>
    </row>
    <row r="9" spans="1:9" ht="18">
      <c r="A9" s="11" t="s">
        <v>98</v>
      </c>
      <c r="B9" s="12">
        <v>3</v>
      </c>
      <c r="C9" s="13" t="str">
        <f>Вл2с!I22</f>
        <v>Лютый Олег</v>
      </c>
      <c r="D9" s="10"/>
      <c r="E9" s="10"/>
      <c r="F9" s="10"/>
      <c r="G9" s="10"/>
      <c r="H9" s="10"/>
      <c r="I9" s="10"/>
    </row>
    <row r="10" spans="1:9" ht="18">
      <c r="A10" s="11" t="s">
        <v>85</v>
      </c>
      <c r="B10" s="12">
        <v>4</v>
      </c>
      <c r="C10" s="14" t="str">
        <f>Вл2с!I32</f>
        <v>Махмудов Рустем</v>
      </c>
      <c r="D10" s="10"/>
      <c r="E10" s="10"/>
      <c r="F10" s="10"/>
      <c r="G10" s="10"/>
      <c r="H10" s="10"/>
      <c r="I10" s="10"/>
    </row>
    <row r="11" spans="1:9" ht="18">
      <c r="A11" s="11" t="s">
        <v>99</v>
      </c>
      <c r="B11" s="12">
        <v>5</v>
      </c>
      <c r="C11" s="14" t="str">
        <f>Вл1с!G63</f>
        <v>Мазурин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100</v>
      </c>
      <c r="B12" s="12">
        <v>6</v>
      </c>
      <c r="C12" s="14" t="str">
        <f>Вл1с!G65</f>
        <v>Зубайдуллин Артем</v>
      </c>
      <c r="D12" s="10"/>
      <c r="E12" s="10"/>
      <c r="F12" s="10"/>
      <c r="G12" s="10"/>
      <c r="H12" s="10"/>
      <c r="I12" s="10"/>
    </row>
    <row r="13" spans="1:9" ht="18">
      <c r="A13" s="11" t="s">
        <v>101</v>
      </c>
      <c r="B13" s="12">
        <v>7</v>
      </c>
      <c r="C13" s="14" t="str">
        <f>Вл1с!G68</f>
        <v>Аксенов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102</v>
      </c>
      <c r="B14" s="12">
        <v>8</v>
      </c>
      <c r="C14" s="14" t="str">
        <f>Вл1с!G70</f>
        <v>Барышев Сергей</v>
      </c>
      <c r="D14" s="10"/>
      <c r="E14" s="10"/>
      <c r="F14" s="10"/>
      <c r="G14" s="10"/>
      <c r="H14" s="10"/>
      <c r="I14" s="10"/>
    </row>
    <row r="15" spans="1:9" ht="18">
      <c r="A15" s="11" t="s">
        <v>103</v>
      </c>
      <c r="B15" s="12">
        <v>9</v>
      </c>
      <c r="C15" s="14" t="str">
        <f>Вл1с!D72</f>
        <v>Байрамалов Леонид</v>
      </c>
      <c r="D15" s="10"/>
      <c r="E15" s="10"/>
      <c r="F15" s="10"/>
      <c r="G15" s="10"/>
      <c r="H15" s="10"/>
      <c r="I15" s="10"/>
    </row>
    <row r="16" spans="1:9" ht="18">
      <c r="A16" s="11" t="s">
        <v>104</v>
      </c>
      <c r="B16" s="12">
        <v>10</v>
      </c>
      <c r="C16" s="14" t="str">
        <f>Вл1с!D75</f>
        <v>Маневич Сергей</v>
      </c>
      <c r="D16" s="10"/>
      <c r="E16" s="10"/>
      <c r="F16" s="10"/>
      <c r="G16" s="10"/>
      <c r="H16" s="10"/>
      <c r="I16" s="10"/>
    </row>
    <row r="17" spans="1:9" ht="18">
      <c r="A17" s="11" t="s">
        <v>105</v>
      </c>
      <c r="B17" s="12">
        <v>11</v>
      </c>
      <c r="C17" s="14" t="str">
        <f>Вл1с!G73</f>
        <v>Басс Кирилл</v>
      </c>
      <c r="D17" s="10"/>
      <c r="E17" s="10"/>
      <c r="F17" s="10"/>
      <c r="G17" s="10"/>
      <c r="H17" s="10"/>
      <c r="I17" s="10"/>
    </row>
    <row r="18" spans="1:9" ht="18">
      <c r="A18" s="11" t="s">
        <v>106</v>
      </c>
      <c r="B18" s="12">
        <v>12</v>
      </c>
      <c r="C18" s="14" t="str">
        <f>Вл1с!G75</f>
        <v>Буков Владислав</v>
      </c>
      <c r="D18" s="10"/>
      <c r="E18" s="10"/>
      <c r="F18" s="10"/>
      <c r="G18" s="10"/>
      <c r="H18" s="10"/>
      <c r="I18" s="10"/>
    </row>
    <row r="19" spans="1:9" ht="18">
      <c r="A19" s="11" t="s">
        <v>53</v>
      </c>
      <c r="B19" s="12">
        <v>13</v>
      </c>
      <c r="C19" s="14" t="str">
        <f>Вл2с!I40</f>
        <v>Хайруллин Артур</v>
      </c>
      <c r="D19" s="10"/>
      <c r="E19" s="10"/>
      <c r="F19" s="10"/>
      <c r="G19" s="10"/>
      <c r="H19" s="10"/>
      <c r="I19" s="10"/>
    </row>
    <row r="20" spans="1:9" ht="18">
      <c r="A20" s="11" t="s">
        <v>58</v>
      </c>
      <c r="B20" s="12">
        <v>14</v>
      </c>
      <c r="C20" s="14" t="str">
        <f>Вл2с!I44</f>
        <v>Стародубцев Олег</v>
      </c>
      <c r="D20" s="10"/>
      <c r="E20" s="10"/>
      <c r="F20" s="10"/>
      <c r="G20" s="10"/>
      <c r="H20" s="10"/>
      <c r="I20" s="10"/>
    </row>
    <row r="21" spans="1:9" ht="18">
      <c r="A21" s="11" t="s">
        <v>107</v>
      </c>
      <c r="B21" s="12">
        <v>15</v>
      </c>
      <c r="C21" s="14" t="str">
        <f>Вл2с!I46</f>
        <v>Толкачев Иван</v>
      </c>
      <c r="D21" s="10"/>
      <c r="E21" s="10"/>
      <c r="F21" s="10"/>
      <c r="G21" s="10"/>
      <c r="H21" s="10"/>
      <c r="I21" s="10"/>
    </row>
    <row r="22" spans="1:9" ht="18">
      <c r="A22" s="11" t="s">
        <v>108</v>
      </c>
      <c r="B22" s="12">
        <v>16</v>
      </c>
      <c r="C22" s="14" t="str">
        <f>Вл2с!I48</f>
        <v>Могилевская Инесса</v>
      </c>
      <c r="D22" s="10"/>
      <c r="E22" s="10"/>
      <c r="F22" s="10"/>
      <c r="G22" s="10"/>
      <c r="H22" s="10"/>
      <c r="I22" s="10"/>
    </row>
    <row r="23" spans="1:9" ht="18">
      <c r="A23" s="11" t="s">
        <v>64</v>
      </c>
      <c r="B23" s="12">
        <v>17</v>
      </c>
      <c r="C23" s="14" t="str">
        <f>Вл2с!E44</f>
        <v>Тарараев Петр</v>
      </c>
      <c r="D23" s="10"/>
      <c r="E23" s="10"/>
      <c r="F23" s="10"/>
      <c r="G23" s="10"/>
      <c r="H23" s="10"/>
      <c r="I23" s="10"/>
    </row>
    <row r="24" spans="1:9" ht="18">
      <c r="A24" s="11" t="s">
        <v>19</v>
      </c>
      <c r="B24" s="12">
        <v>18</v>
      </c>
      <c r="C24" s="14">
        <f>Вл2с!E50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19</v>
      </c>
      <c r="B25" s="12">
        <v>19</v>
      </c>
      <c r="C25" s="14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19</v>
      </c>
      <c r="B26" s="12">
        <v>20</v>
      </c>
      <c r="C26" s="14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19</v>
      </c>
      <c r="B27" s="12">
        <v>21</v>
      </c>
      <c r="C27" s="14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19</v>
      </c>
      <c r="B28" s="12">
        <v>22</v>
      </c>
      <c r="C28" s="14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19</v>
      </c>
      <c r="B29" s="12">
        <v>23</v>
      </c>
      <c r="C29" s="14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4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4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4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4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4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4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4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4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4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СпВл!A1</f>
        <v>Кубок Республики Башкортостан 2013</v>
      </c>
      <c r="B1" s="41"/>
      <c r="C1" s="41"/>
      <c r="D1" s="41"/>
      <c r="E1" s="41"/>
      <c r="F1" s="41"/>
      <c r="G1" s="41"/>
    </row>
    <row r="2" spans="1:7" ht="15.75">
      <c r="A2" s="41" t="str">
        <f>СпВл!A2</f>
        <v>Высшая лига 38-го Этапа Лучезарный</v>
      </c>
      <c r="B2" s="41"/>
      <c r="C2" s="41"/>
      <c r="D2" s="41"/>
      <c r="E2" s="41"/>
      <c r="F2" s="41"/>
      <c r="G2" s="41"/>
    </row>
    <row r="3" spans="1:7" ht="15.75">
      <c r="A3" s="42">
        <f>СпВл!A3</f>
        <v>41546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Зубайдуллин Артем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96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96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СпВл!A23</f>
        <v>Тарараев Петр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108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СпВл!A22</f>
        <v>Могилевская Инесса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96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СпВл!A15</f>
        <v>Маневич Сергей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103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СпВл!A30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103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СпВл!A31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102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СпВл!A14</f>
        <v>Байрамалов Леонид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85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СпВл!A11</f>
        <v>Лютый Олег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99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СпВл!A34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99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СпВл!A27</f>
        <v>_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106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СпВл!A18</f>
        <v>Стародубцев Олег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85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СпВл!A19</f>
        <v>Буков Владислав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53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СпВл!A26</f>
        <v>_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85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СпВл!A35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85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СпВл!A10</f>
        <v>Грубов Виталий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98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СпВл!A9</f>
        <v>Антонян Ваге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98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СпВл!A36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98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СпВл!A25</f>
        <v>_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58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СпВл!A20</f>
        <v>Толкачев Иван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98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СпВл!A17</f>
        <v>Басс Кирилл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105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СпВл!A28</f>
        <v>_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100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СпВл!A33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100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СпВл!A12</f>
        <v>Барышев Сергей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98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СпВл!A13</f>
        <v>Аксенов Андрей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101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СпВл!A32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104</v>
      </c>
      <c r="E56" s="25"/>
      <c r="F56" s="34">
        <v>-31</v>
      </c>
      <c r="G56" s="20" t="str">
        <f>IF(G36=F20,F52,IF(G36=F52,F20,0))</f>
        <v>Грубов Виталий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СпВл!A29</f>
        <v>_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104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СпВл!A16</f>
        <v>Махмудов Рустем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97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СпВл!A21</f>
        <v>Хайруллин Артур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107</v>
      </c>
      <c r="D62" s="25"/>
      <c r="E62" s="19">
        <v>-58</v>
      </c>
      <c r="F62" s="20" t="str">
        <f>IF(Вл2с!H14=Вл2с!G10,Вл2с!G18,IF(Вл2с!H14=Вл2с!G18,Вл2с!G10,0))</f>
        <v>Мазурин Александр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СпВл!A24</f>
        <v>_</v>
      </c>
      <c r="C63" s="25"/>
      <c r="D63" s="25"/>
      <c r="E63" s="18"/>
      <c r="F63" s="21">
        <v>61</v>
      </c>
      <c r="G63" s="22" t="s">
        <v>97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97</v>
      </c>
      <c r="E64" s="19">
        <v>-59</v>
      </c>
      <c r="F64" s="24" t="str">
        <f>IF(Вл2с!H30=Вл2с!G26,Вл2с!G34,IF(Вл2с!H30=Вл2с!G34,Вл2с!G26,0))</f>
        <v>Зубайдуллин Артем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СпВл!A37</f>
        <v>_</v>
      </c>
      <c r="C65" s="25"/>
      <c r="D65" s="18"/>
      <c r="E65" s="18"/>
      <c r="F65" s="19">
        <v>-61</v>
      </c>
      <c r="G65" s="20" t="str">
        <f>IF(G63=F62,F64,IF(G63=F64,F62,0))</f>
        <v>Зубайдуллин Артем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97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СпВл!A8</f>
        <v>Мазурин Александр</v>
      </c>
      <c r="C67" s="18"/>
      <c r="D67" s="18"/>
      <c r="E67" s="19">
        <v>-56</v>
      </c>
      <c r="F67" s="20" t="str">
        <f>IF(Вл2с!G10=Вл2с!F6,Вл2с!F14,IF(Вл2с!G10=Вл2с!F14,Вл2с!F6,0))</f>
        <v>Аксенов Андрей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101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IF(Вл2с!F6=Вл2с!E4,Вл2с!E8,IF(Вл2с!F6=Вл2с!E8,Вл2с!E4,0))</f>
        <v>Маневич Сергей</v>
      </c>
      <c r="C69" s="18"/>
      <c r="D69" s="18"/>
      <c r="E69" s="19">
        <v>-57</v>
      </c>
      <c r="F69" s="24" t="str">
        <f>IF(Вл2с!G26=Вл2с!F22,Вл2с!F30,IF(Вл2с!G26=Вл2с!F30,Вл2с!F22,0))</f>
        <v>Барышев Сергей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103</v>
      </c>
      <c r="D70" s="18"/>
      <c r="E70" s="18"/>
      <c r="F70" s="19">
        <v>-62</v>
      </c>
      <c r="G70" s="20" t="str">
        <f>IF(G68=F67,F69,IF(G68=F69,F67,0))</f>
        <v>Барышев Сергей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IF(Вл2с!F14=Вл2с!E12,Вл2с!E16,IF(Вл2с!F14=Вл2с!E16,Вл2с!E12,0))</f>
        <v>Басс Кирилл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102</v>
      </c>
      <c r="E72" s="19">
        <v>-63</v>
      </c>
      <c r="F72" s="20" t="str">
        <f>IF(C70=B69,B71,IF(C70=B71,B69,0))</f>
        <v>Басс Кирилл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IF(Вл2с!F22=Вл2с!E20,Вл2с!E24,IF(Вл2с!F22=Вл2с!E24,Вл2с!E20,0))</f>
        <v>Буков Владислав</v>
      </c>
      <c r="C73" s="25"/>
      <c r="D73" s="38" t="s">
        <v>26</v>
      </c>
      <c r="E73" s="18"/>
      <c r="F73" s="21">
        <v>66</v>
      </c>
      <c r="G73" s="22" t="s">
        <v>105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102</v>
      </c>
      <c r="D74" s="37"/>
      <c r="E74" s="19">
        <v>-64</v>
      </c>
      <c r="F74" s="24" t="str">
        <f>IF(C74=B73,B75,IF(C74=B75,B73,0))</f>
        <v>Буков Владислав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IF(Вл2с!F30=Вл2с!E28,Вл2с!E32,IF(Вл2с!F30=Вл2с!E32,Вл2с!E28,0))</f>
        <v>Байрамалов Леонид</v>
      </c>
      <c r="C75" s="19">
        <v>-65</v>
      </c>
      <c r="D75" s="20" t="str">
        <f>IF(D72=C70,C74,IF(D72=C74,C70,0))</f>
        <v>Маневич Сергей</v>
      </c>
      <c r="E75" s="18"/>
      <c r="F75" s="19">
        <v>-66</v>
      </c>
      <c r="G75" s="20" t="str">
        <f>IF(G73=F72,F74,IF(G73=F74,F72,0))</f>
        <v>Буков Владислав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СпВл!A1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СпВл!A2</f>
        <v>Высшая лига 38-го Этапа Лучезарный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СпВл!A3</f>
        <v>41546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Маневич Сергей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64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Тарараев Петр</v>
      </c>
      <c r="C6" s="21">
        <v>40</v>
      </c>
      <c r="D6" s="28" t="s">
        <v>107</v>
      </c>
      <c r="E6" s="21">
        <v>52</v>
      </c>
      <c r="F6" s="28" t="s">
        <v>101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Хайруллин Артур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_</v>
      </c>
      <c r="C8" s="18"/>
      <c r="D8" s="21">
        <v>48</v>
      </c>
      <c r="E8" s="46" t="s">
        <v>101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_</v>
      </c>
      <c r="C10" s="21">
        <v>41</v>
      </c>
      <c r="D10" s="46" t="s">
        <v>101</v>
      </c>
      <c r="E10" s="30"/>
      <c r="F10" s="21">
        <v>56</v>
      </c>
      <c r="G10" s="28" t="s">
        <v>99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Аксенов Андрей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Лютый Олег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_</v>
      </c>
      <c r="C14" s="21">
        <v>42</v>
      </c>
      <c r="D14" s="28" t="s">
        <v>105</v>
      </c>
      <c r="E14" s="21">
        <v>53</v>
      </c>
      <c r="F14" s="46" t="s">
        <v>99</v>
      </c>
      <c r="G14" s="21">
        <v>58</v>
      </c>
      <c r="H14" s="28" t="s">
        <v>99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Басс Кирилл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_</v>
      </c>
      <c r="C16" s="18"/>
      <c r="D16" s="21">
        <v>49</v>
      </c>
      <c r="E16" s="46" t="s">
        <v>105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/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_</v>
      </c>
      <c r="C18" s="21">
        <v>43</v>
      </c>
      <c r="D18" s="46" t="s">
        <v>58</v>
      </c>
      <c r="E18" s="30"/>
      <c r="F18" s="19">
        <v>-30</v>
      </c>
      <c r="G18" s="24" t="str">
        <f>IF(Вл1с!F52=Вл1с!E44,Вл1с!E60,IF(Вл1с!F52=Вл1с!E60,Вл1с!E44,0))</f>
        <v>Мазурин Александр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Толкачев Иван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Барышев Сергей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/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_</v>
      </c>
      <c r="C22" s="21">
        <v>44</v>
      </c>
      <c r="D22" s="28" t="s">
        <v>53</v>
      </c>
      <c r="E22" s="21">
        <v>54</v>
      </c>
      <c r="F22" s="28" t="s">
        <v>100</v>
      </c>
      <c r="G22" s="30"/>
      <c r="H22" s="21">
        <v>60</v>
      </c>
      <c r="I22" s="47" t="s">
        <v>99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Буков Владислав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_</v>
      </c>
      <c r="C24" s="18"/>
      <c r="D24" s="21">
        <v>50</v>
      </c>
      <c r="E24" s="46" t="s">
        <v>53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_</v>
      </c>
      <c r="C26" s="21">
        <v>45</v>
      </c>
      <c r="D26" s="46" t="s">
        <v>106</v>
      </c>
      <c r="E26" s="30"/>
      <c r="F26" s="21">
        <v>57</v>
      </c>
      <c r="G26" s="28" t="s">
        <v>104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Стародубцев Олег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_</v>
      </c>
      <c r="C28" s="18"/>
      <c r="D28" s="19">
        <v>-28</v>
      </c>
      <c r="E28" s="20" t="str">
        <f>IF(Вл1с!E60=Вл1с!D56,Вл1с!D64,IF(Вл1с!E60=Вл1с!D64,Вл1с!D56,0))</f>
        <v>Махмудов Рустем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_</v>
      </c>
      <c r="C30" s="21">
        <v>46</v>
      </c>
      <c r="D30" s="28" t="s">
        <v>102</v>
      </c>
      <c r="E30" s="21">
        <v>55</v>
      </c>
      <c r="F30" s="46" t="s">
        <v>104</v>
      </c>
      <c r="G30" s="21">
        <v>59</v>
      </c>
      <c r="H30" s="46" t="s">
        <v>104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Байрамалов Леонид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_</v>
      </c>
      <c r="C32" s="18"/>
      <c r="D32" s="21">
        <v>51</v>
      </c>
      <c r="E32" s="46" t="s">
        <v>102</v>
      </c>
      <c r="F32" s="18"/>
      <c r="G32" s="25"/>
      <c r="H32" s="19">
        <v>-60</v>
      </c>
      <c r="I32" s="20" t="str">
        <f>IF(I22=H14,H30,IF(I22=H30,H14,0))</f>
        <v>Махмудов Рустем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/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_</v>
      </c>
      <c r="C34" s="21">
        <v>47</v>
      </c>
      <c r="D34" s="46" t="s">
        <v>108</v>
      </c>
      <c r="E34" s="30"/>
      <c r="F34" s="19">
        <v>-29</v>
      </c>
      <c r="G34" s="24" t="str">
        <f>IF(Вл1с!F20=Вл1с!E12,Вл1с!E28,IF(Вл1с!F20=Вл1с!E28,Вл1с!E12,0))</f>
        <v>Зубайдуллин Артем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Могилевская Инесса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Тарараев Петр</v>
      </c>
      <c r="C37" s="18"/>
      <c r="D37" s="18"/>
      <c r="E37" s="18"/>
      <c r="F37" s="19">
        <v>-48</v>
      </c>
      <c r="G37" s="20" t="str">
        <f>IF(E8=D6,D10,IF(E8=D10,D6,0))</f>
        <v>Хайруллин Артур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64</v>
      </c>
      <c r="D38" s="18"/>
      <c r="E38" s="18"/>
      <c r="F38" s="18"/>
      <c r="G38" s="21">
        <v>67</v>
      </c>
      <c r="H38" s="28" t="s">
        <v>107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Толкачев Иван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64</v>
      </c>
      <c r="E40" s="18"/>
      <c r="F40" s="18"/>
      <c r="G40" s="18"/>
      <c r="H40" s="21">
        <v>69</v>
      </c>
      <c r="I40" s="29" t="s">
        <v>107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Стародубцев Олег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/>
      <c r="D42" s="25"/>
      <c r="E42" s="18"/>
      <c r="F42" s="18"/>
      <c r="G42" s="21">
        <v>68</v>
      </c>
      <c r="H42" s="46" t="s">
        <v>106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>
        <f>IF(D18=C17,C19,IF(D18=C19,C17,0))</f>
        <v>0</v>
      </c>
      <c r="C43" s="18"/>
      <c r="D43" s="25"/>
      <c r="E43" s="18"/>
      <c r="F43" s="19">
        <v>-51</v>
      </c>
      <c r="G43" s="24" t="str">
        <f>IF(E32=D30,D34,IF(E32=D34,D30,0))</f>
        <v>Могилевская Инесса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64</v>
      </c>
      <c r="F44" s="18"/>
      <c r="G44" s="18"/>
      <c r="H44" s="19">
        <v>-69</v>
      </c>
      <c r="I44" s="20" t="str">
        <f>IF(I40=H38,H42,IF(I40=H42,H38,0))</f>
        <v>Стародубцев Олег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5"/>
      <c r="E45" s="36" t="s">
        <v>68</v>
      </c>
      <c r="F45" s="18"/>
      <c r="G45" s="19">
        <v>-67</v>
      </c>
      <c r="H45" s="20" t="str">
        <f>IF(H38=G37,G39,IF(H38=G39,G37,0))</f>
        <v>Толкачев Иван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47" t="s">
        <v>58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Могилевская Инесса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/>
      <c r="E48" s="18"/>
      <c r="F48" s="18"/>
      <c r="G48" s="18"/>
      <c r="H48" s="19">
        <v>-70</v>
      </c>
      <c r="I48" s="20" t="str">
        <f>IF(I46=H45,H47,IF(I46=H47,H45,0))</f>
        <v>Могилевская Инесса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>
        <f>IF(D34=C33,C35,IF(D34=C35,C33,0))</f>
        <v>0</v>
      </c>
      <c r="C51" s="18"/>
      <c r="D51" s="18"/>
      <c r="E51" s="36" t="s">
        <v>69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70</v>
      </c>
      <c r="F54" s="19">
        <v>-73</v>
      </c>
      <c r="G54" s="20">
        <f>IF(C46=B45,B47,IF(C46=B47,B45,0))</f>
        <v>0</v>
      </c>
      <c r="H54" s="25"/>
      <c r="I54" s="35"/>
      <c r="J54" s="31" t="s">
        <v>71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72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73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74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>
        <f>IF(C17=B16,B18,IF(C17=B18,B16,0))</f>
        <v>0</v>
      </c>
      <c r="C62" s="18"/>
      <c r="D62" s="25"/>
      <c r="E62" s="18"/>
      <c r="F62" s="18"/>
      <c r="G62" s="30"/>
      <c r="H62" s="18"/>
      <c r="I62" s="37"/>
      <c r="J62" s="31" t="s">
        <v>75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5"/>
      <c r="E64" s="36" t="s">
        <v>76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77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>
        <f>IF(C33=B32,B34,IF(C33=B34,B32,0))</f>
        <v>0</v>
      </c>
      <c r="C70" s="18"/>
      <c r="D70" s="18"/>
      <c r="E70" s="36" t="s">
        <v>78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79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80</v>
      </c>
      <c r="F73" s="18"/>
      <c r="G73" s="19">
        <v>-92</v>
      </c>
      <c r="H73" s="24">
        <f>IF(H68=G67,G69,IF(H68=G69,G67,0))</f>
        <v>0</v>
      </c>
      <c r="I73" s="37"/>
      <c r="J73" s="31" t="s">
        <v>81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82</v>
      </c>
      <c r="F75" s="18"/>
      <c r="G75" s="30"/>
      <c r="H75" s="18"/>
      <c r="I75" s="37"/>
      <c r="J75" s="31" t="s">
        <v>83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84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41546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85</v>
      </c>
      <c r="B7" s="12">
        <v>1</v>
      </c>
      <c r="C7" s="13" t="str">
        <f>Ол1с!G36</f>
        <v>Аминева Элина</v>
      </c>
      <c r="D7" s="10"/>
      <c r="E7" s="10"/>
      <c r="F7" s="10"/>
      <c r="G7" s="10"/>
      <c r="H7" s="10"/>
      <c r="I7" s="10"/>
    </row>
    <row r="8" spans="1:9" ht="18">
      <c r="A8" s="11" t="s">
        <v>86</v>
      </c>
      <c r="B8" s="12">
        <v>2</v>
      </c>
      <c r="C8" s="13" t="str">
        <f>Ол1с!G56</f>
        <v>Осинский Александр</v>
      </c>
      <c r="D8" s="10"/>
      <c r="E8" s="10"/>
      <c r="F8" s="10"/>
      <c r="G8" s="10"/>
      <c r="H8" s="10"/>
      <c r="I8" s="10"/>
    </row>
    <row r="9" spans="1:9" ht="18">
      <c r="A9" s="11" t="s">
        <v>51</v>
      </c>
      <c r="B9" s="12">
        <v>3</v>
      </c>
      <c r="C9" s="13" t="str">
        <f>Ол2с!I22</f>
        <v>Овчинников Дмитрий</v>
      </c>
      <c r="D9" s="10"/>
      <c r="E9" s="10"/>
      <c r="F9" s="10"/>
      <c r="G9" s="10"/>
      <c r="H9" s="10"/>
      <c r="I9" s="10"/>
    </row>
    <row r="10" spans="1:9" ht="18">
      <c r="A10" s="11" t="s">
        <v>87</v>
      </c>
      <c r="B10" s="12">
        <v>4</v>
      </c>
      <c r="C10" s="14" t="str">
        <f>Ол2с!I32</f>
        <v>Грубов Виталий</v>
      </c>
      <c r="D10" s="10"/>
      <c r="E10" s="10"/>
      <c r="F10" s="10"/>
      <c r="G10" s="10"/>
      <c r="H10" s="10"/>
      <c r="I10" s="10"/>
    </row>
    <row r="11" spans="1:9" ht="18">
      <c r="A11" s="11" t="s">
        <v>88</v>
      </c>
      <c r="B11" s="12">
        <v>5</v>
      </c>
      <c r="C11" s="14" t="str">
        <f>Ол1с!G63</f>
        <v>Тагиров Сайфулла</v>
      </c>
      <c r="D11" s="10"/>
      <c r="E11" s="10"/>
      <c r="F11" s="10"/>
      <c r="G11" s="10"/>
      <c r="H11" s="10"/>
      <c r="I11" s="10"/>
    </row>
    <row r="12" spans="1:9" ht="18">
      <c r="A12" s="11" t="s">
        <v>54</v>
      </c>
      <c r="B12" s="12">
        <v>6</v>
      </c>
      <c r="C12" s="14" t="str">
        <f>Ол1с!G65</f>
        <v>Зиновьев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89</v>
      </c>
      <c r="B13" s="12">
        <v>7</v>
      </c>
      <c r="C13" s="14" t="str">
        <f>Ол1с!G68</f>
        <v>Халимонов Евгений</v>
      </c>
      <c r="D13" s="10"/>
      <c r="E13" s="10"/>
      <c r="F13" s="10"/>
      <c r="G13" s="10"/>
      <c r="H13" s="10"/>
      <c r="I13" s="10"/>
    </row>
    <row r="14" spans="1:9" ht="18">
      <c r="A14" s="11" t="s">
        <v>90</v>
      </c>
      <c r="B14" s="12">
        <v>8</v>
      </c>
      <c r="C14" s="14" t="str">
        <f>Ол1с!G70</f>
        <v>Апакетов Эдуард</v>
      </c>
      <c r="D14" s="10"/>
      <c r="E14" s="10"/>
      <c r="F14" s="10"/>
      <c r="G14" s="10"/>
      <c r="H14" s="10"/>
      <c r="I14" s="10"/>
    </row>
    <row r="15" spans="1:9" ht="18">
      <c r="A15" s="11" t="s">
        <v>91</v>
      </c>
      <c r="B15" s="12">
        <v>9</v>
      </c>
      <c r="C15" s="14" t="str">
        <f>Ол1с!D72</f>
        <v>Молодцов Вадим</v>
      </c>
      <c r="D15" s="10"/>
      <c r="E15" s="10"/>
      <c r="F15" s="10"/>
      <c r="G15" s="10"/>
      <c r="H15" s="10"/>
      <c r="I15" s="10"/>
    </row>
    <row r="16" spans="1:9" ht="18">
      <c r="A16" s="11" t="s">
        <v>92</v>
      </c>
      <c r="B16" s="12">
        <v>10</v>
      </c>
      <c r="C16" s="14" t="str">
        <f>Ол1с!D75</f>
        <v>Романченко Геннадий</v>
      </c>
      <c r="D16" s="10"/>
      <c r="E16" s="10"/>
      <c r="F16" s="10"/>
      <c r="G16" s="10"/>
      <c r="H16" s="10"/>
      <c r="I16" s="10"/>
    </row>
    <row r="17" spans="1:9" ht="18">
      <c r="A17" s="11" t="s">
        <v>37</v>
      </c>
      <c r="B17" s="12">
        <v>11</v>
      </c>
      <c r="C17" s="14" t="str">
        <f>Ол1с!G73</f>
        <v>Беляков Максим</v>
      </c>
      <c r="D17" s="10"/>
      <c r="E17" s="10"/>
      <c r="F17" s="10"/>
      <c r="G17" s="10"/>
      <c r="H17" s="10"/>
      <c r="I17" s="10"/>
    </row>
    <row r="18" spans="1:9" ht="18">
      <c r="A18" s="11" t="s">
        <v>93</v>
      </c>
      <c r="B18" s="12">
        <v>12</v>
      </c>
      <c r="C18" s="14" t="str">
        <f>Ол1с!G75</f>
        <v>Садыков Амир</v>
      </c>
      <c r="D18" s="10"/>
      <c r="E18" s="10"/>
      <c r="F18" s="10"/>
      <c r="G18" s="10"/>
      <c r="H18" s="10"/>
      <c r="I18" s="10"/>
    </row>
    <row r="19" spans="1:9" ht="18">
      <c r="A19" s="11" t="s">
        <v>5</v>
      </c>
      <c r="B19" s="12">
        <v>13</v>
      </c>
      <c r="C19" s="14" t="str">
        <f>Ол2с!I40</f>
        <v>Чернов Олег</v>
      </c>
      <c r="D19" s="10"/>
      <c r="E19" s="10"/>
      <c r="F19" s="10"/>
      <c r="G19" s="10"/>
      <c r="H19" s="10"/>
      <c r="I19" s="10"/>
    </row>
    <row r="20" spans="1:9" ht="18">
      <c r="A20" s="11" t="s">
        <v>6</v>
      </c>
      <c r="B20" s="12">
        <v>14</v>
      </c>
      <c r="C20" s="14" t="str">
        <f>Ол2с!I44</f>
        <v>Туйгильдин Айнур</v>
      </c>
      <c r="D20" s="10"/>
      <c r="E20" s="10"/>
      <c r="F20" s="10"/>
      <c r="G20" s="10"/>
      <c r="H20" s="10"/>
      <c r="I20" s="10"/>
    </row>
    <row r="21" spans="1:9" ht="18">
      <c r="A21" s="11" t="s">
        <v>7</v>
      </c>
      <c r="B21" s="12">
        <v>15</v>
      </c>
      <c r="C21" s="14" t="str">
        <f>Ол2с!I46</f>
        <v>Терегулов Рустем</v>
      </c>
      <c r="D21" s="10"/>
      <c r="E21" s="10"/>
      <c r="F21" s="10"/>
      <c r="G21" s="10"/>
      <c r="H21" s="10"/>
      <c r="I21" s="10"/>
    </row>
    <row r="22" spans="1:9" ht="18">
      <c r="A22" s="11" t="s">
        <v>16</v>
      </c>
      <c r="B22" s="12">
        <v>16</v>
      </c>
      <c r="C22" s="14" t="str">
        <f>Ол2с!I48</f>
        <v>Харитонов Иван</v>
      </c>
      <c r="D22" s="10"/>
      <c r="E22" s="10"/>
      <c r="F22" s="10"/>
      <c r="G22" s="10"/>
      <c r="H22" s="10"/>
      <c r="I22" s="10"/>
    </row>
    <row r="23" spans="1:9" ht="18">
      <c r="A23" s="11" t="s">
        <v>94</v>
      </c>
      <c r="B23" s="12">
        <v>17</v>
      </c>
      <c r="C23" s="14" t="str">
        <f>Ол2с!E44</f>
        <v>Яровиков Даниил</v>
      </c>
      <c r="D23" s="10"/>
      <c r="E23" s="10"/>
      <c r="F23" s="10"/>
      <c r="G23" s="10"/>
      <c r="H23" s="10"/>
      <c r="I23" s="10"/>
    </row>
    <row r="24" spans="1:9" ht="18">
      <c r="A24" s="11" t="s">
        <v>19</v>
      </c>
      <c r="B24" s="12">
        <v>18</v>
      </c>
      <c r="C24" s="14">
        <f>Ол2с!E50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19</v>
      </c>
      <c r="B25" s="12">
        <v>19</v>
      </c>
      <c r="C25" s="14">
        <f>Ол2с!E53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19</v>
      </c>
      <c r="B26" s="12">
        <v>20</v>
      </c>
      <c r="C26" s="14">
        <f>Ол2с!E55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19</v>
      </c>
      <c r="B27" s="12">
        <v>21</v>
      </c>
      <c r="C27" s="14">
        <f>Ол2с!I53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19</v>
      </c>
      <c r="B28" s="12">
        <v>22</v>
      </c>
      <c r="C28" s="14">
        <f>Ол2с!I57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19</v>
      </c>
      <c r="B29" s="12">
        <v>23</v>
      </c>
      <c r="C29" s="14">
        <f>Ол2с!I59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4">
        <f>Ол2с!I61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4">
        <f>Ол2с!E63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4">
        <f>Ол2с!E69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4">
        <f>Ол2с!E72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4">
        <f>Ол2с!E74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4">
        <f>Ол2с!I66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4">
        <f>Ол2с!I70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4">
        <f>Ол2с!I72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4" t="str">
        <f>Ол2с!I74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СпОл!A1</f>
        <v>Кубок Республики Башкортостан 2013</v>
      </c>
      <c r="B1" s="41"/>
      <c r="C1" s="41"/>
      <c r="D1" s="41"/>
      <c r="E1" s="41"/>
      <c r="F1" s="41"/>
      <c r="G1" s="41"/>
    </row>
    <row r="2" spans="1:7" ht="15.75">
      <c r="A2" s="41" t="str">
        <f>СпОл!A2</f>
        <v>Общая лига 38-го Этапа Лучезарный</v>
      </c>
      <c r="B2" s="41"/>
      <c r="C2" s="41"/>
      <c r="D2" s="41"/>
      <c r="E2" s="41"/>
      <c r="F2" s="41"/>
      <c r="G2" s="41"/>
    </row>
    <row r="3" spans="1:7" ht="15.75">
      <c r="A3" s="42">
        <f>СпОл!A3</f>
        <v>41546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СпОл!A7</f>
        <v>Грубов Виталий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85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СпОл!A38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85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СпОл!A23</f>
        <v>Чернов Олег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94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СпОл!A22</f>
        <v>Харитонов Иван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85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СпОл!A15</f>
        <v>Романченко Геннадий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91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СпОл!A30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91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СпОл!A31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90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СпОл!A14</f>
        <v>Молодцов Вадим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88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СпОл!A11</f>
        <v>Осинский Александр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88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СпОл!A34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88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СпОл!A27</f>
        <v>_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93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СпОл!A18</f>
        <v>Садыков Амир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88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СпОл!A19</f>
        <v>Терегулов Рустем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5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СпОл!A26</f>
        <v>_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87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СпОл!A35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87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СпОл!A10</f>
        <v>Тагиров Сайфулла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89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СпОл!A9</f>
        <v>Овчинников Дмитрий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51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СпОл!A36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51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СпОл!A25</f>
        <v>_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6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СпОл!A20</f>
        <v>Туйгильдин Айнур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51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СпОл!A17</f>
        <v>Беляков Максим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37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СпОл!A28</f>
        <v>_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54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СпОл!A33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54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СпОл!A12</f>
        <v>Зиновьев Александр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89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СпОл!A13</f>
        <v>Аминева Элина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89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СпОл!A32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89</v>
      </c>
      <c r="E56" s="25"/>
      <c r="F56" s="34">
        <v>-31</v>
      </c>
      <c r="G56" s="20" t="str">
        <f>IF(G36=F20,F52,IF(G36=F52,F20,0))</f>
        <v>Осинский Александр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СпОл!A29</f>
        <v>_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92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СпОл!A16</f>
        <v>Апакетов Эдуард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89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СпОл!A21</f>
        <v>Яровиков Даниил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7</v>
      </c>
      <c r="D62" s="25"/>
      <c r="E62" s="19">
        <v>-58</v>
      </c>
      <c r="F62" s="20" t="str">
        <f>IF(Ол2с!H14=Ол2с!G10,Ол2с!G18,IF(Ол2с!H14=Ол2с!G18,Ол2с!G10,0))</f>
        <v>Тагиров Сайфулла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СпОл!A24</f>
        <v>_</v>
      </c>
      <c r="C63" s="25"/>
      <c r="D63" s="25"/>
      <c r="E63" s="18"/>
      <c r="F63" s="21">
        <v>61</v>
      </c>
      <c r="G63" s="22" t="s">
        <v>87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86</v>
      </c>
      <c r="E64" s="19">
        <v>-59</v>
      </c>
      <c r="F64" s="24" t="str">
        <f>IF(Ол2с!H30=Ол2с!G26,Ол2с!G34,IF(Ол2с!H30=Ол2с!G34,Ол2с!G26,0))</f>
        <v>Зиновьев Александр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СпОл!A37</f>
        <v>_</v>
      </c>
      <c r="C65" s="25"/>
      <c r="D65" s="18"/>
      <c r="E65" s="18"/>
      <c r="F65" s="19">
        <v>-61</v>
      </c>
      <c r="G65" s="20" t="str">
        <f>IF(G63=F62,F64,IF(G63=F64,F62,0))</f>
        <v>Зиновьев Александр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86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СпОл!A8</f>
        <v>Халимонов Евгений</v>
      </c>
      <c r="C67" s="18"/>
      <c r="D67" s="18"/>
      <c r="E67" s="19">
        <v>-56</v>
      </c>
      <c r="F67" s="20" t="str">
        <f>IF(Ол2с!G10=Ол2с!F6,Ол2с!F14,IF(Ол2с!G10=Ол2с!F14,Ол2с!F6,0))</f>
        <v>Апакетов Эдуард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86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IF(Ол2с!F6=Ол2с!E4,Ол2с!E8,IF(Ол2с!F6=Ол2с!E8,Ол2с!E4,0))</f>
        <v>Романченко Геннадий</v>
      </c>
      <c r="C69" s="18"/>
      <c r="D69" s="18"/>
      <c r="E69" s="19">
        <v>-57</v>
      </c>
      <c r="F69" s="24" t="str">
        <f>IF(Ол2с!G26=Ол2с!F22,Ол2с!F30,IF(Ол2с!G26=Ол2с!F30,Ол2с!F22,0))</f>
        <v>Халимонов Евгений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91</v>
      </c>
      <c r="D70" s="18"/>
      <c r="E70" s="18"/>
      <c r="F70" s="19">
        <v>-62</v>
      </c>
      <c r="G70" s="20" t="str">
        <f>IF(G68=F67,F69,IF(G68=F69,F67,0))</f>
        <v>Апакетов Эдуард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IF(Ол2с!F14=Ол2с!E12,Ол2с!E16,IF(Ол2с!F14=Ол2с!E16,Ол2с!E12,0))</f>
        <v>Беляков Максим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90</v>
      </c>
      <c r="E72" s="19">
        <v>-63</v>
      </c>
      <c r="F72" s="20" t="str">
        <f>IF(C70=B69,B71,IF(C70=B71,B69,0))</f>
        <v>Беляков Максим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IF(Ол2с!F22=Ол2с!E20,Ол2с!E24,IF(Ол2с!F22=Ол2с!E24,Ол2с!E20,0))</f>
        <v>Садыков Амир</v>
      </c>
      <c r="C73" s="25"/>
      <c r="D73" s="38" t="s">
        <v>26</v>
      </c>
      <c r="E73" s="18"/>
      <c r="F73" s="21">
        <v>66</v>
      </c>
      <c r="G73" s="22" t="s">
        <v>37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90</v>
      </c>
      <c r="D74" s="37"/>
      <c r="E74" s="19">
        <v>-64</v>
      </c>
      <c r="F74" s="24" t="str">
        <f>IF(C74=B73,B75,IF(C74=B75,B73,0))</f>
        <v>Садыков Амир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IF(Ол2с!F30=Ол2с!E28,Ол2с!E32,IF(Ол2с!F30=Ол2с!E32,Ол2с!E28,0))</f>
        <v>Молодцов Вадим</v>
      </c>
      <c r="C75" s="19">
        <v>-65</v>
      </c>
      <c r="D75" s="20" t="str">
        <f>IF(D72=C70,C74,IF(D72=C74,C70,0))</f>
        <v>Романченко Геннадий</v>
      </c>
      <c r="E75" s="18"/>
      <c r="F75" s="19">
        <v>-66</v>
      </c>
      <c r="G75" s="20" t="str">
        <f>IF(G73=F72,F74,IF(G73=F74,F72,0))</f>
        <v>Садыков Амир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СпОл!A1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СпОл!A2</f>
        <v>Общая лига 38-го Этапа Лучезарный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СпОл!A3</f>
        <v>41546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IF(Ол1с!C6=Ол1с!B5,Ол1с!B7,IF(Ол1с!C6=Ол1с!B7,Ол1с!B5,0))</f>
        <v>_</v>
      </c>
      <c r="C4" s="18"/>
      <c r="D4" s="19">
        <v>-25</v>
      </c>
      <c r="E4" s="20" t="str">
        <f>IF(Ол1с!E12=Ол1с!D8,Ол1с!D16,IF(Ол1с!E12=Ол1с!D16,Ол1с!D8,0))</f>
        <v>Романченко Геннадий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16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IF(Ол1с!C10=Ол1с!B9,Ол1с!B11,IF(Ол1с!C10=Ол1с!B11,Ол1с!B9,0))</f>
        <v>Харитонов Иван</v>
      </c>
      <c r="C6" s="21">
        <v>40</v>
      </c>
      <c r="D6" s="28" t="s">
        <v>16</v>
      </c>
      <c r="E6" s="21">
        <v>52</v>
      </c>
      <c r="F6" s="28" t="s">
        <v>92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IF(Ол1с!D64=Ол1с!C62,Ол1с!C66,IF(Ол1с!D64=Ол1с!C66,Ол1с!C62,0))</f>
        <v>Яровиков Даниил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IF(Ол1с!C14=Ол1с!B13,Ол1с!B15,IF(Ол1с!C14=Ол1с!B15,Ол1с!B13,0))</f>
        <v>_</v>
      </c>
      <c r="C8" s="18"/>
      <c r="D8" s="21">
        <v>48</v>
      </c>
      <c r="E8" s="46" t="s">
        <v>92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IF(Ол1с!C18=Ол1с!B17,Ол1с!B19,IF(Ол1с!C18=Ол1с!B19,Ол1с!B17,0))</f>
        <v>_</v>
      </c>
      <c r="C10" s="21">
        <v>41</v>
      </c>
      <c r="D10" s="46" t="s">
        <v>92</v>
      </c>
      <c r="E10" s="30"/>
      <c r="F10" s="21">
        <v>56</v>
      </c>
      <c r="G10" s="28" t="s">
        <v>87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IF(Ол1с!D56=Ол1с!C54,Ол1с!C58,IF(Ол1с!D56=Ол1с!C58,Ол1с!C54,0))</f>
        <v>Апакетов Эдуард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IF(Ол1с!C22=Ол1с!B21,Ол1с!B23,IF(Ол1с!C22=Ол1с!B23,Ол1с!B21,0))</f>
        <v>_</v>
      </c>
      <c r="C12" s="18"/>
      <c r="D12" s="19">
        <v>-26</v>
      </c>
      <c r="E12" s="20" t="str">
        <f>IF(Ол1с!E28=Ол1с!D24,Ол1с!D32,IF(Ол1с!E28=Ол1с!D32,Ол1с!D24,0))</f>
        <v>Тагиров Сайфулла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IF(Ол1с!C26=Ол1с!B25,Ол1с!B27,IF(Ол1с!C26=Ол1с!B27,Ол1с!B25,0))</f>
        <v>_</v>
      </c>
      <c r="C14" s="21">
        <v>42</v>
      </c>
      <c r="D14" s="28" t="s">
        <v>37</v>
      </c>
      <c r="E14" s="21">
        <v>53</v>
      </c>
      <c r="F14" s="46" t="s">
        <v>87</v>
      </c>
      <c r="G14" s="21">
        <v>58</v>
      </c>
      <c r="H14" s="28" t="s">
        <v>51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IF(Ол1с!D48=Ол1с!C46,Ол1с!C50,IF(Ол1с!D48=Ол1с!C50,Ол1с!C46,0))</f>
        <v>Беляков Максим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IF(Ол1с!C30=Ол1с!B29,Ол1с!B31,IF(Ол1с!C30=Ол1с!B31,Ол1с!B29,0))</f>
        <v>_</v>
      </c>
      <c r="C16" s="18"/>
      <c r="D16" s="21">
        <v>49</v>
      </c>
      <c r="E16" s="46" t="s">
        <v>37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/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IF(Ол1с!C34=Ол1с!B33,Ол1с!B35,IF(Ол1с!C34=Ол1с!B35,Ол1с!B33,0))</f>
        <v>_</v>
      </c>
      <c r="C18" s="21">
        <v>43</v>
      </c>
      <c r="D18" s="46" t="s">
        <v>6</v>
      </c>
      <c r="E18" s="30"/>
      <c r="F18" s="19">
        <v>-30</v>
      </c>
      <c r="G18" s="24" t="str">
        <f>IF(Ол1с!F52=Ол1с!E44,Ол1с!E60,IF(Ол1с!F52=Ол1с!E60,Ол1с!E44,0))</f>
        <v>Овчинников Дмитрий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IF(Ол1с!D40=Ол1с!C38,Ол1с!C42,IF(Ол1с!D40=Ол1с!C42,Ол1с!C38,0))</f>
        <v>Туйгильдин Айнур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IF(Ол1с!C38=Ол1с!B37,Ол1с!B39,IF(Ол1с!C38=Ол1с!B39,Ол1с!B37,0))</f>
        <v>_</v>
      </c>
      <c r="C20" s="18"/>
      <c r="D20" s="19">
        <v>-27</v>
      </c>
      <c r="E20" s="20" t="str">
        <f>IF(Ол1с!E44=Ол1с!D40,Ол1с!D48,IF(Ол1с!E44=Ол1с!D48,Ол1с!D40,0))</f>
        <v>Зиновьев Александр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/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IF(Ол1с!C42=Ол1с!B41,Ол1с!B43,IF(Ол1с!C42=Ол1с!B43,Ол1с!B41,0))</f>
        <v>_</v>
      </c>
      <c r="C22" s="21">
        <v>44</v>
      </c>
      <c r="D22" s="28" t="s">
        <v>5</v>
      </c>
      <c r="E22" s="21">
        <v>54</v>
      </c>
      <c r="F22" s="28" t="s">
        <v>54</v>
      </c>
      <c r="G22" s="30"/>
      <c r="H22" s="21">
        <v>60</v>
      </c>
      <c r="I22" s="47" t="s">
        <v>51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IF(Ол1с!D32=Ол1с!C30,Ол1с!C34,IF(Ол1с!D32=Ол1с!C34,Ол1с!C30,0))</f>
        <v>Терегулов Рустем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IF(Ол1с!C46=Ол1с!B45,Ол1с!B47,IF(Ол1с!C46=Ол1с!B47,Ол1с!B45,0))</f>
        <v>_</v>
      </c>
      <c r="C24" s="18"/>
      <c r="D24" s="21">
        <v>50</v>
      </c>
      <c r="E24" s="46" t="s">
        <v>93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IF(Ол1с!C50=Ол1с!B49,Ол1с!B51,IF(Ол1с!C50=Ол1с!B51,Ол1с!B49,0))</f>
        <v>_</v>
      </c>
      <c r="C26" s="21">
        <v>45</v>
      </c>
      <c r="D26" s="46" t="s">
        <v>93</v>
      </c>
      <c r="E26" s="30"/>
      <c r="F26" s="21">
        <v>57</v>
      </c>
      <c r="G26" s="28" t="s">
        <v>54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IF(Ол1с!D24=Ол1с!C22,Ол1с!C26,IF(Ол1с!D24=Ол1с!C26,Ол1с!C22,0))</f>
        <v>Садыков Амир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IF(Ол1с!C54=Ол1с!B53,Ол1с!B55,IF(Ол1с!C54=Ол1с!B55,Ол1с!B53,0))</f>
        <v>_</v>
      </c>
      <c r="C28" s="18"/>
      <c r="D28" s="19">
        <v>-28</v>
      </c>
      <c r="E28" s="20" t="str">
        <f>IF(Ол1с!E60=Ол1с!D56,Ол1с!D64,IF(Ол1с!E60=Ол1с!D64,Ол1с!D56,0))</f>
        <v>Халимонов Евгений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IF(Ол1с!C58=Ол1с!B57,Ол1с!B59,IF(Ол1с!C58=Ол1с!B59,Ол1с!B57,0))</f>
        <v>_</v>
      </c>
      <c r="C30" s="21">
        <v>46</v>
      </c>
      <c r="D30" s="28" t="s">
        <v>90</v>
      </c>
      <c r="E30" s="21">
        <v>55</v>
      </c>
      <c r="F30" s="46" t="s">
        <v>86</v>
      </c>
      <c r="G30" s="21">
        <v>59</v>
      </c>
      <c r="H30" s="46" t="s">
        <v>85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IF(Ол1с!D16=Ол1с!C14,Ол1с!C18,IF(Ол1с!D16=Ол1с!C18,Ол1с!C14,0))</f>
        <v>Молодцов Вадим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IF(Ол1с!C62=Ол1с!B61,Ол1с!B63,IF(Ол1с!C62=Ол1с!B63,Ол1с!B61,0))</f>
        <v>_</v>
      </c>
      <c r="C32" s="18"/>
      <c r="D32" s="21">
        <v>51</v>
      </c>
      <c r="E32" s="46" t="s">
        <v>90</v>
      </c>
      <c r="F32" s="18"/>
      <c r="G32" s="25"/>
      <c r="H32" s="19">
        <v>-60</v>
      </c>
      <c r="I32" s="20" t="str">
        <f>IF(I22=H14,H30,IF(I22=H30,H14,0))</f>
        <v>Грубов Виталий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/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IF(Ол1с!C66=Ол1с!B65,Ол1с!B67,IF(Ол1с!C66=Ол1с!B67,Ол1с!B65,0))</f>
        <v>_</v>
      </c>
      <c r="C34" s="21">
        <v>47</v>
      </c>
      <c r="D34" s="46" t="s">
        <v>94</v>
      </c>
      <c r="E34" s="30"/>
      <c r="F34" s="19">
        <v>-29</v>
      </c>
      <c r="G34" s="24" t="str">
        <f>IF(Ол1с!F20=Ол1с!E12,Ол1с!E28,IF(Ол1с!F20=Ол1с!E28,Ол1с!E12,0))</f>
        <v>Грубов Виталий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IF(Ол1с!D8=Ол1с!C6,Ол1с!C10,IF(Ол1с!D8=Ол1с!C10,Ол1с!C6,0))</f>
        <v>Чернов Олег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Яровиков Даниил</v>
      </c>
      <c r="C37" s="18"/>
      <c r="D37" s="18"/>
      <c r="E37" s="18"/>
      <c r="F37" s="19">
        <v>-48</v>
      </c>
      <c r="G37" s="20" t="str">
        <f>IF(E8=D6,D10,IF(E8=D10,D6,0))</f>
        <v>Харитонов Иван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7</v>
      </c>
      <c r="D38" s="18"/>
      <c r="E38" s="18"/>
      <c r="F38" s="18"/>
      <c r="G38" s="21">
        <v>67</v>
      </c>
      <c r="H38" s="28" t="s">
        <v>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Туйгильдин Айнур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7</v>
      </c>
      <c r="E40" s="18"/>
      <c r="F40" s="18"/>
      <c r="G40" s="18"/>
      <c r="H40" s="21">
        <v>69</v>
      </c>
      <c r="I40" s="29" t="s">
        <v>94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Терегулов Рустем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/>
      <c r="D42" s="25"/>
      <c r="E42" s="18"/>
      <c r="F42" s="18"/>
      <c r="G42" s="21">
        <v>68</v>
      </c>
      <c r="H42" s="46" t="s">
        <v>94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>
        <f>IF(D18=C17,C19,IF(D18=C19,C17,0))</f>
        <v>0</v>
      </c>
      <c r="C43" s="18"/>
      <c r="D43" s="25"/>
      <c r="E43" s="18"/>
      <c r="F43" s="19">
        <v>-51</v>
      </c>
      <c r="G43" s="24" t="str">
        <f>IF(E32=D30,D34,IF(E32=D34,D30,0))</f>
        <v>Чернов Олег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7</v>
      </c>
      <c r="F44" s="18"/>
      <c r="G44" s="18"/>
      <c r="H44" s="19">
        <v>-69</v>
      </c>
      <c r="I44" s="20" t="str">
        <f>IF(I40=H38,H42,IF(I40=H42,H38,0))</f>
        <v>Туйгильдин Айнур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5"/>
      <c r="E45" s="36" t="s">
        <v>68</v>
      </c>
      <c r="F45" s="18"/>
      <c r="G45" s="19">
        <v>-67</v>
      </c>
      <c r="H45" s="20" t="str">
        <f>IF(H38=G37,G39,IF(H38=G39,G37,0))</f>
        <v>Харитонов Иван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/>
      <c r="D46" s="25"/>
      <c r="E46" s="18"/>
      <c r="F46" s="18"/>
      <c r="G46" s="18"/>
      <c r="H46" s="21">
        <v>70</v>
      </c>
      <c r="I46" s="47" t="s">
        <v>5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Терегулов Рустем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/>
      <c r="E48" s="18"/>
      <c r="F48" s="18"/>
      <c r="G48" s="18"/>
      <c r="H48" s="19">
        <v>-70</v>
      </c>
      <c r="I48" s="20" t="str">
        <f>IF(I46=H45,H47,IF(I46=H47,H45,0))</f>
        <v>Харитонов Иван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/>
      <c r="D50" s="19">
        <v>-77</v>
      </c>
      <c r="E50" s="20">
        <f>IF(E44=D40,D48,IF(E44=D48,D40,0))</f>
        <v>0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>
        <f>IF(D34=C33,C35,IF(D34=C35,C33,0))</f>
        <v>0</v>
      </c>
      <c r="C51" s="18"/>
      <c r="D51" s="18"/>
      <c r="E51" s="36" t="s">
        <v>69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/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>
        <f>IF(D48=C46,C50,IF(D48=C50,C46,0))</f>
        <v>0</v>
      </c>
      <c r="E54" s="36" t="s">
        <v>70</v>
      </c>
      <c r="F54" s="19">
        <v>-73</v>
      </c>
      <c r="G54" s="20">
        <f>IF(C46=B45,B47,IF(C46=B47,B45,0))</f>
        <v>0</v>
      </c>
      <c r="H54" s="25"/>
      <c r="I54" s="35"/>
      <c r="J54" s="31" t="s">
        <v>71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72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73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74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>
        <f>IF(C17=B16,B18,IF(C17=B18,B16,0))</f>
        <v>0</v>
      </c>
      <c r="C62" s="18"/>
      <c r="D62" s="25"/>
      <c r="E62" s="18"/>
      <c r="F62" s="18"/>
      <c r="G62" s="30"/>
      <c r="H62" s="18"/>
      <c r="I62" s="37"/>
      <c r="J62" s="31" t="s">
        <v>75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>
        <f>IF(C21=B20,B22,IF(C21=B22,B20,0))</f>
        <v>0</v>
      </c>
      <c r="C64" s="18"/>
      <c r="D64" s="25"/>
      <c r="E64" s="36" t="s">
        <v>76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>
        <f>IF(C61=B60,B62,IF(C61=B62,B60,0))</f>
        <v>0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>
        <f>IF(C65=B64,B66,IF(C65=B66,B64,0))</f>
        <v>0</v>
      </c>
      <c r="H67" s="25"/>
      <c r="I67" s="35"/>
      <c r="J67" s="31" t="s">
        <v>77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>
        <f>IF(C33=B32,B34,IF(C33=B34,B32,0))</f>
        <v>0</v>
      </c>
      <c r="C70" s="18"/>
      <c r="D70" s="18"/>
      <c r="E70" s="36" t="s">
        <v>78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79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80</v>
      </c>
      <c r="F73" s="18"/>
      <c r="G73" s="19">
        <v>-92</v>
      </c>
      <c r="H73" s="24">
        <f>IF(H68=G67,G69,IF(H68=G69,G67,0))</f>
        <v>0</v>
      </c>
      <c r="I73" s="37"/>
      <c r="J73" s="31" t="s">
        <v>81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82</v>
      </c>
      <c r="F75" s="18"/>
      <c r="G75" s="30"/>
      <c r="H75" s="18"/>
      <c r="I75" s="37"/>
      <c r="J75" s="31" t="s">
        <v>83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47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41545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48</v>
      </c>
      <c r="B7" s="12">
        <v>1</v>
      </c>
      <c r="C7" s="13" t="str">
        <f>1л1с!G36</f>
        <v>Иванов Виталий</v>
      </c>
      <c r="D7" s="10"/>
      <c r="E7" s="10"/>
      <c r="F7" s="10"/>
      <c r="G7" s="10"/>
      <c r="H7" s="10"/>
      <c r="I7" s="10"/>
    </row>
    <row r="8" spans="1:9" ht="18">
      <c r="A8" s="11" t="s">
        <v>49</v>
      </c>
      <c r="B8" s="12">
        <v>2</v>
      </c>
      <c r="C8" s="13" t="str">
        <f>1л1с!G56</f>
        <v>Овчинников Дмитрий</v>
      </c>
      <c r="D8" s="10"/>
      <c r="E8" s="10"/>
      <c r="F8" s="10"/>
      <c r="G8" s="10"/>
      <c r="H8" s="10"/>
      <c r="I8" s="10"/>
    </row>
    <row r="9" spans="1:9" ht="18">
      <c r="A9" s="11" t="s">
        <v>50</v>
      </c>
      <c r="B9" s="12">
        <v>3</v>
      </c>
      <c r="C9" s="13" t="str">
        <f>1л2с!I22</f>
        <v>Мызников Сергей</v>
      </c>
      <c r="D9" s="10"/>
      <c r="E9" s="10"/>
      <c r="F9" s="10"/>
      <c r="G9" s="10"/>
      <c r="H9" s="10"/>
      <c r="I9" s="10"/>
    </row>
    <row r="10" spans="1:9" ht="18">
      <c r="A10" s="11" t="s">
        <v>51</v>
      </c>
      <c r="B10" s="12">
        <v>4</v>
      </c>
      <c r="C10" s="13" t="str">
        <f>1л2с!I32</f>
        <v>Коробко Павел</v>
      </c>
      <c r="D10" s="10"/>
      <c r="E10" s="10"/>
      <c r="F10" s="10"/>
      <c r="G10" s="10"/>
      <c r="H10" s="10"/>
      <c r="I10" s="10"/>
    </row>
    <row r="11" spans="1:9" ht="18">
      <c r="A11" s="11" t="s">
        <v>52</v>
      </c>
      <c r="B11" s="12">
        <v>5</v>
      </c>
      <c r="C11" s="14" t="str">
        <f>1л1с!G63</f>
        <v>Буков Владислав</v>
      </c>
      <c r="D11" s="10"/>
      <c r="E11" s="10"/>
      <c r="F11" s="10"/>
      <c r="G11" s="10"/>
      <c r="H11" s="10"/>
      <c r="I11" s="10"/>
    </row>
    <row r="12" spans="1:9" ht="18">
      <c r="A12" s="11" t="s">
        <v>53</v>
      </c>
      <c r="B12" s="12">
        <v>6</v>
      </c>
      <c r="C12" s="14" t="str">
        <f>1л1с!G65</f>
        <v>Зверс Марк</v>
      </c>
      <c r="D12" s="10"/>
      <c r="E12" s="10"/>
      <c r="F12" s="10"/>
      <c r="G12" s="10"/>
      <c r="H12" s="10"/>
      <c r="I12" s="10"/>
    </row>
    <row r="13" spans="1:9" ht="18">
      <c r="A13" s="11" t="s">
        <v>54</v>
      </c>
      <c r="B13" s="12">
        <v>7</v>
      </c>
      <c r="C13" s="14" t="str">
        <f>1л1с!G68</f>
        <v>Андрющенко Матвей</v>
      </c>
      <c r="D13" s="10"/>
      <c r="E13" s="10"/>
      <c r="F13" s="10"/>
      <c r="G13" s="10"/>
      <c r="H13" s="10"/>
      <c r="I13" s="10"/>
    </row>
    <row r="14" spans="1:9" ht="18">
      <c r="A14" s="11" t="s">
        <v>55</v>
      </c>
      <c r="B14" s="12">
        <v>8</v>
      </c>
      <c r="C14" s="14" t="str">
        <f>1л1с!G70</f>
        <v>Зиновьев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56</v>
      </c>
      <c r="B15" s="12">
        <v>9</v>
      </c>
      <c r="C15" s="14" t="str">
        <f>1л1с!D72</f>
        <v>Красильников Павел</v>
      </c>
      <c r="D15" s="10"/>
      <c r="E15" s="10"/>
      <c r="F15" s="10"/>
      <c r="G15" s="10"/>
      <c r="H15" s="10"/>
      <c r="I15" s="10"/>
    </row>
    <row r="16" spans="1:9" ht="18">
      <c r="A16" s="11" t="s">
        <v>57</v>
      </c>
      <c r="B16" s="12">
        <v>10</v>
      </c>
      <c r="C16" s="14" t="str">
        <f>1л1с!D75</f>
        <v>Гилемханова Дина</v>
      </c>
      <c r="D16" s="10"/>
      <c r="E16" s="10"/>
      <c r="F16" s="10"/>
      <c r="G16" s="10"/>
      <c r="H16" s="10"/>
      <c r="I16" s="10"/>
    </row>
    <row r="17" spans="1:9" ht="18">
      <c r="A17" s="11" t="s">
        <v>58</v>
      </c>
      <c r="B17" s="12">
        <v>11</v>
      </c>
      <c r="C17" s="14" t="str">
        <f>1л1с!G73</f>
        <v>Трякин Глеб</v>
      </c>
      <c r="D17" s="10"/>
      <c r="E17" s="10"/>
      <c r="F17" s="10"/>
      <c r="G17" s="10"/>
      <c r="H17" s="10"/>
      <c r="I17" s="10"/>
    </row>
    <row r="18" spans="1:9" ht="18">
      <c r="A18" s="11" t="s">
        <v>59</v>
      </c>
      <c r="B18" s="12">
        <v>12</v>
      </c>
      <c r="C18" s="14" t="str">
        <f>1л1с!G75</f>
        <v>Емельянов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60</v>
      </c>
      <c r="B19" s="12">
        <v>13</v>
      </c>
      <c r="C19" s="14" t="str">
        <f>1л2с!I40</f>
        <v>Толкачев Иван</v>
      </c>
      <c r="D19" s="10"/>
      <c r="E19" s="10"/>
      <c r="F19" s="10"/>
      <c r="G19" s="10"/>
      <c r="H19" s="10"/>
      <c r="I19" s="10"/>
    </row>
    <row r="20" spans="1:9" ht="18">
      <c r="A20" s="11" t="s">
        <v>61</v>
      </c>
      <c r="B20" s="12">
        <v>14</v>
      </c>
      <c r="C20" s="14" t="str">
        <f>1л2с!I44</f>
        <v>Хакимова Регина</v>
      </c>
      <c r="D20" s="10"/>
      <c r="E20" s="10"/>
      <c r="F20" s="10"/>
      <c r="G20" s="10"/>
      <c r="H20" s="10"/>
      <c r="I20" s="10"/>
    </row>
    <row r="21" spans="1:9" ht="18">
      <c r="A21" s="11" t="s">
        <v>62</v>
      </c>
      <c r="B21" s="12">
        <v>15</v>
      </c>
      <c r="C21" s="14" t="str">
        <f>1л2с!I46</f>
        <v>Хуснутдинов Радмир</v>
      </c>
      <c r="D21" s="10"/>
      <c r="E21" s="10"/>
      <c r="F21" s="10"/>
      <c r="G21" s="10"/>
      <c r="H21" s="10"/>
      <c r="I21" s="10"/>
    </row>
    <row r="22" spans="1:9" ht="18">
      <c r="A22" s="11" t="s">
        <v>63</v>
      </c>
      <c r="B22" s="12">
        <v>16</v>
      </c>
      <c r="C22" s="14" t="str">
        <f>1л2с!I48</f>
        <v>Ишметов Александр</v>
      </c>
      <c r="D22" s="10"/>
      <c r="E22" s="10"/>
      <c r="F22" s="10"/>
      <c r="G22" s="10"/>
      <c r="H22" s="10"/>
      <c r="I22" s="10"/>
    </row>
    <row r="23" spans="1:9" ht="18">
      <c r="A23" s="11" t="s">
        <v>64</v>
      </c>
      <c r="B23" s="12">
        <v>17</v>
      </c>
      <c r="C23" s="14" t="str">
        <f>1л2с!E44</f>
        <v>Кузьмин Александр</v>
      </c>
      <c r="D23" s="10"/>
      <c r="E23" s="10"/>
      <c r="F23" s="10"/>
      <c r="G23" s="10"/>
      <c r="H23" s="10"/>
      <c r="I23" s="10"/>
    </row>
    <row r="24" spans="1:9" ht="18">
      <c r="A24" s="11" t="s">
        <v>65</v>
      </c>
      <c r="B24" s="12">
        <v>18</v>
      </c>
      <c r="C24" s="14" t="str">
        <f>1л2с!E50</f>
        <v>Мухетдинов Амир</v>
      </c>
      <c r="D24" s="10"/>
      <c r="E24" s="10"/>
      <c r="F24" s="10"/>
      <c r="G24" s="10"/>
      <c r="H24" s="10"/>
      <c r="I24" s="10"/>
    </row>
    <row r="25" spans="1:9" ht="18">
      <c r="A25" s="11" t="s">
        <v>66</v>
      </c>
      <c r="B25" s="12">
        <v>19</v>
      </c>
      <c r="C25" s="14" t="str">
        <f>1л2с!E53</f>
        <v>Ахтямов Рустам</v>
      </c>
      <c r="D25" s="10"/>
      <c r="E25" s="10"/>
      <c r="F25" s="10"/>
      <c r="G25" s="10"/>
      <c r="H25" s="10"/>
      <c r="I25" s="10"/>
    </row>
    <row r="26" spans="1:9" ht="18">
      <c r="A26" s="11" t="s">
        <v>67</v>
      </c>
      <c r="B26" s="12">
        <v>20</v>
      </c>
      <c r="C26" s="14" t="str">
        <f>1л2с!E55</f>
        <v>Тарараев Петр</v>
      </c>
      <c r="D26" s="10"/>
      <c r="E26" s="10"/>
      <c r="F26" s="10"/>
      <c r="G26" s="10"/>
      <c r="H26" s="10"/>
      <c r="I26" s="10"/>
    </row>
    <row r="27" spans="1:9" ht="18">
      <c r="A27" s="11" t="s">
        <v>19</v>
      </c>
      <c r="B27" s="12">
        <v>21</v>
      </c>
      <c r="C27" s="14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19</v>
      </c>
      <c r="B28" s="12">
        <v>22</v>
      </c>
      <c r="C28" s="14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19</v>
      </c>
      <c r="B29" s="12">
        <v>23</v>
      </c>
      <c r="C29" s="14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4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4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4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4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4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4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4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4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4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2013-07-11T03:56:51Z</cp:lastPrinted>
  <dcterms:created xsi:type="dcterms:W3CDTF">2008-02-03T08:28:10Z</dcterms:created>
  <dcterms:modified xsi:type="dcterms:W3CDTF">2013-09-30T05:21:53Z</dcterms:modified>
  <cp:category/>
  <cp:version/>
  <cp:contentType/>
  <cp:contentStatus/>
</cp:coreProperties>
</file>