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СпВл" sheetId="3" r:id="rId3"/>
    <sheet name="Вл1с" sheetId="4" r:id="rId4"/>
    <sheet name="Вл2с" sheetId="5" r:id="rId5"/>
    <sheet name="СпОл" sheetId="6" r:id="rId6"/>
    <sheet name="Ол1с" sheetId="7" r:id="rId7"/>
    <sheet name="Ол2с" sheetId="8" r:id="rId8"/>
    <sheet name="Ол3с" sheetId="9" r:id="rId9"/>
    <sheet name="СпПл" sheetId="10" r:id="rId10"/>
    <sheet name="Пл1с" sheetId="11" r:id="rId11"/>
    <sheet name="Пл2с" sheetId="12" r:id="rId12"/>
    <sheet name="СпЛл" sheetId="13" r:id="rId13"/>
    <sheet name="Лл" sheetId="14" r:id="rId14"/>
    <sheet name="СпНл" sheetId="15" r:id="rId15"/>
    <sheet name="Нл1с" sheetId="16" r:id="rId16"/>
    <sheet name="Нл2с" sheetId="17" r:id="rId17"/>
    <sheet name="Положение1337куб" sheetId="18" r:id="rId18"/>
  </sheets>
  <definedNames>
    <definedName name="_xlnm.Print_Area" localSheetId="3">'Вл1с'!$A$1:$G$76</definedName>
    <definedName name="_xlnm.Print_Area" localSheetId="4">'Вл2с'!$A$1:$K$76</definedName>
    <definedName name="_xlnm.Print_Area" localSheetId="13">'Лл'!$A$1:$J$72</definedName>
    <definedName name="_xlnm.Print_Area" localSheetId="1">'Мл'!$A$1:$J$72</definedName>
    <definedName name="_xlnm.Print_Area" localSheetId="15">'Нл1с'!$A$1:$G$76</definedName>
    <definedName name="_xlnm.Print_Area" localSheetId="16">'Нл2с'!$A$1:$K$76</definedName>
    <definedName name="_xlnm.Print_Area" localSheetId="6">'Ол1с'!$A$1:$I$68</definedName>
    <definedName name="_xlnm.Print_Area" localSheetId="7">'Ол2с'!$A$1:$I$67</definedName>
    <definedName name="_xlnm.Print_Area" localSheetId="8">'Ол3с'!$A$1:$J$91</definedName>
    <definedName name="_xlnm.Print_Area" localSheetId="10">'Пл1с'!$A$1:$G$76</definedName>
    <definedName name="_xlnm.Print_Area" localSheetId="11">'Пл2с'!$A$1:$K$76</definedName>
    <definedName name="_xlnm.Print_Area" localSheetId="17">'Положение1337куб'!$A$1:$BG$63</definedName>
    <definedName name="_xlnm.Print_Area" localSheetId="2">'СпВл'!$A$1:$I$38</definedName>
    <definedName name="_xlnm.Print_Area" localSheetId="12">'СпЛл'!$A$1:$I$22</definedName>
    <definedName name="_xlnm.Print_Area" localSheetId="0">'СпМл'!$A$1:$I$22</definedName>
    <definedName name="_xlnm.Print_Area" localSheetId="14">'СпНл'!$A$1:$I$38</definedName>
    <definedName name="_xlnm.Print_Area" localSheetId="5">'СпОл'!$A$1:$I$70</definedName>
    <definedName name="_xlnm.Print_Area" localSheetId="9">'СпПл'!$A$1:$I$38</definedName>
  </definedNames>
  <calcPr fullCalcOnLoad="1"/>
</workbook>
</file>

<file path=xl/sharedStrings.xml><?xml version="1.0" encoding="utf-8"?>
<sst xmlns="http://schemas.openxmlformats.org/spreadsheetml/2006/main" count="770" uniqueCount="136">
  <si>
    <t>Кубок Республики Башкортостан 2013</t>
  </si>
  <si>
    <t>Начальная лига 37-го Этапа Олег Ячменев</t>
  </si>
  <si>
    <t>Список в соответствии с рейтингом</t>
  </si>
  <si>
    <t>№</t>
  </si>
  <si>
    <t>Список согласно занятым местам</t>
  </si>
  <si>
    <t>Ячменев Андрей</t>
  </si>
  <si>
    <t>Ли Сергей</t>
  </si>
  <si>
    <t>Марамзин Сергей</t>
  </si>
  <si>
    <t>Шайнуров Вадим</t>
  </si>
  <si>
    <t>Зайнитдинова Рита</t>
  </si>
  <si>
    <t>Мазитов Динар</t>
  </si>
  <si>
    <t>Туйгильдин Айнур</t>
  </si>
  <si>
    <t>Аксенов Артем</t>
  </si>
  <si>
    <t>Ячменев Иван</t>
  </si>
  <si>
    <t>Русских Данил</t>
  </si>
  <si>
    <t>Калимуллин Рамис</t>
  </si>
  <si>
    <t>Петухова Надежда</t>
  </si>
  <si>
    <t>Ижболдина Полина</t>
  </si>
  <si>
    <t>Султанова Лейла</t>
  </si>
  <si>
    <t>Ахтамьянова Зиля</t>
  </si>
  <si>
    <t>Идрисов Данил</t>
  </si>
  <si>
    <t>Шайнуров Назар</t>
  </si>
  <si>
    <t>Абдеев Ренат</t>
  </si>
  <si>
    <t>Хабирьянов Андрей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</si>
  <si>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</si>
  <si>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</si>
  <si>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</si>
  <si>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</si>
  <si>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</si>
  <si>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</si>
  <si>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</si>
  <si>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</si>
  <si>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</si>
  <si>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</si>
  <si>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</si>
  <si>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</si>
  <si>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</si>
  <si>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</si>
  <si>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</si>
  <si>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</si>
  <si>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</si>
  <si>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</si>
  <si>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</si>
  <si>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</si>
  <si>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</si>
  <si>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</si>
  <si>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</si>
  <si>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</si>
  <si>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</si>
  <si>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</si>
  <si>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</si>
  <si>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</si>
  <si>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</si>
  <si>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</si>
  <si>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</si>
  <si>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</si>
  <si>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</si>
  <si>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Любительская лига 37-го Этапа Олег Ячменев</t>
  </si>
  <si>
    <t>Гайсин Айрат</t>
  </si>
  <si>
    <t>Беляков Максим</t>
  </si>
  <si>
    <t>Баязитов Рамиль</t>
  </si>
  <si>
    <t>Байрамалов Константин</t>
  </si>
  <si>
    <t>Алтынбаев Марат</t>
  </si>
  <si>
    <t>Таначев Николай</t>
  </si>
  <si>
    <t>Пехенько Кирилл</t>
  </si>
  <si>
    <t>Аминев Марат</t>
  </si>
  <si>
    <t>Граф Анатолий</t>
  </si>
  <si>
    <t>Жуланов Дмитрий</t>
  </si>
  <si>
    <t>Годжаев Иса</t>
  </si>
  <si>
    <t>Первая лига 37-го Этапа Олег Ячменев</t>
  </si>
  <si>
    <t>Коробко Павел</t>
  </si>
  <si>
    <t>Овчинников Дмитрий</t>
  </si>
  <si>
    <t>Иванов Виталий</t>
  </si>
  <si>
    <t>Тагиров Сайфулла</t>
  </si>
  <si>
    <t>Габдуллин Марс</t>
  </si>
  <si>
    <t>Емельянов Александр</t>
  </si>
  <si>
    <t>Зверс Марк</t>
  </si>
  <si>
    <t>Романченко Геннадий</t>
  </si>
  <si>
    <t>Буков Владислав</t>
  </si>
  <si>
    <t>Хаматшин Евгений</t>
  </si>
  <si>
    <t>Горшенин Юрий</t>
  </si>
  <si>
    <t>Кузьмин Александр</t>
  </si>
  <si>
    <t>Сидоров Роман</t>
  </si>
  <si>
    <t>Гилемханова Дина</t>
  </si>
  <si>
    <t>Мансуров Данар</t>
  </si>
  <si>
    <t>Хуснутдинов Радмир</t>
  </si>
  <si>
    <t>Ахтямов Рустам</t>
  </si>
  <si>
    <t>Алпацкий Валентин</t>
  </si>
  <si>
    <t>Мухутдинов Динар</t>
  </si>
  <si>
    <t>Общая лига 37-го Этапа Олег Ячменев</t>
  </si>
  <si>
    <t>Лютый Олег</t>
  </si>
  <si>
    <t>Грубов Виталий</t>
  </si>
  <si>
    <t>Рудаков Константин</t>
  </si>
  <si>
    <t>Салихов Юнир</t>
  </si>
  <si>
    <t>Махмудов Рустем</t>
  </si>
  <si>
    <t>Андрющенко Матвей</t>
  </si>
  <si>
    <t>Толкачев Иван</t>
  </si>
  <si>
    <t>Зиновьев Александр</t>
  </si>
  <si>
    <t>Новокшонов Вячеслав</t>
  </si>
  <si>
    <t>Апакетов Эдуард</t>
  </si>
  <si>
    <t>Шарафиева Ксения</t>
  </si>
  <si>
    <t>Садыков Амир</t>
  </si>
  <si>
    <t>Гилязова Альбина</t>
  </si>
  <si>
    <t>Раянов Айрат</t>
  </si>
  <si>
    <t>Гарифуллина Эльмира</t>
  </si>
  <si>
    <t>Сафина Зилия</t>
  </si>
  <si>
    <t>Рясова Анастасия</t>
  </si>
  <si>
    <t>19-е место</t>
  </si>
  <si>
    <t>Высшая лига 37-го Этапа Олег Ячменев</t>
  </si>
  <si>
    <t>Мазурин Александр</t>
  </si>
  <si>
    <t>Антонян Ваге</t>
  </si>
  <si>
    <t>Аксенов Андрей</t>
  </si>
  <si>
    <t>Байрамалов Леонид</t>
  </si>
  <si>
    <t>Аюпов Айдар</t>
  </si>
  <si>
    <t>Мызников Сергей</t>
  </si>
  <si>
    <t>Хубатулин Ринат</t>
  </si>
  <si>
    <t>Маневич Сергей</t>
  </si>
  <si>
    <t>Басс Кирилл</t>
  </si>
  <si>
    <t>Тодрамович Александр</t>
  </si>
  <si>
    <t>Халимонов Евгений</t>
  </si>
  <si>
    <t>Рахматуллин Равиль</t>
  </si>
  <si>
    <t>Шапошников Александр</t>
  </si>
  <si>
    <t>Стародубцев Олег</t>
  </si>
  <si>
    <t>Молодцов Вадим</t>
  </si>
  <si>
    <t>Тарараев Петр</t>
  </si>
  <si>
    <t>Мастерская лига 37-го Этапа Олег Ячменев</t>
  </si>
  <si>
    <t>Аббасов Рустамхон</t>
  </si>
  <si>
    <t>Исмайлов Азат</t>
  </si>
  <si>
    <t>Срумов Антон</t>
  </si>
  <si>
    <t>Максютов Азат</t>
  </si>
  <si>
    <t>Сагитов Александр</t>
  </si>
  <si>
    <t>Топорков Артур</t>
  </si>
  <si>
    <t>Сазонов Николай</t>
  </si>
  <si>
    <t>Хабиров Марс</t>
  </si>
  <si>
    <t>Коротеев Георгий</t>
  </si>
  <si>
    <t>Топорков Юрий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</si>
</sst>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6" fillId="15" borderId="0" xfId="0" applyFont="1" applyFill="1" applyAlignment="1">
      <alignment horizontal="center"/>
    </xf>
    <xf numFmtId="0" fontId="31" fillId="15" borderId="0" xfId="0" applyFont="1" applyFill="1" applyAlignment="1">
      <alignment/>
    </xf>
    <xf numFmtId="0" fontId="27" fillId="15" borderId="11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185" fontId="26" fillId="15" borderId="0" xfId="0" applyNumberFormat="1" applyFont="1" applyFill="1" applyAlignment="1" applyProtection="1">
      <alignment horizontal="center"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27" fillId="15" borderId="0" xfId="0" applyFont="1" applyFill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horizontal="center" vertical="center"/>
      <protection/>
    </xf>
    <xf numFmtId="185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29" fillId="15" borderId="11" xfId="0" applyFont="1" applyFill="1" applyBorder="1" applyAlignment="1" applyProtection="1">
      <alignment horizontal="left" vertical="center"/>
      <protection/>
    </xf>
    <xf numFmtId="0" fontId="28" fillId="15" borderId="12" xfId="0" applyFont="1" applyFill="1" applyBorder="1" applyAlignment="1" applyProtection="1">
      <alignment horizontal="right" vertical="center"/>
      <protection/>
    </xf>
    <xf numFmtId="0" fontId="27" fillId="15" borderId="11" xfId="0" applyFont="1" applyFill="1" applyBorder="1" applyAlignment="1" applyProtection="1">
      <alignment horizontal="left" vertical="center"/>
      <protection/>
    </xf>
    <xf numFmtId="0" fontId="29" fillId="15" borderId="13" xfId="0" applyFont="1" applyFill="1" applyBorder="1" applyAlignment="1" applyProtection="1">
      <alignment horizontal="left" vertical="center"/>
      <protection/>
    </xf>
    <xf numFmtId="0" fontId="27" fillId="15" borderId="12" xfId="0" applyFont="1" applyFill="1" applyBorder="1" applyAlignment="1" applyProtection="1">
      <alignment horizontal="right" vertical="center"/>
      <protection/>
    </xf>
    <xf numFmtId="0" fontId="27" fillId="15" borderId="13" xfId="0" applyFont="1" applyFill="1" applyBorder="1" applyAlignment="1" applyProtection="1">
      <alignment horizontal="left" vertical="center"/>
      <protection/>
    </xf>
    <xf numFmtId="0" fontId="27" fillId="15" borderId="0" xfId="0" applyFont="1" applyFill="1" applyBorder="1" applyAlignment="1" applyProtection="1">
      <alignment horizontal="right" vertical="center"/>
      <protection/>
    </xf>
    <xf numFmtId="0" fontId="27" fillId="15" borderId="14" xfId="0" applyFont="1" applyFill="1" applyBorder="1" applyAlignment="1" applyProtection="1">
      <alignment horizontal="left" vertical="center"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27" fillId="15" borderId="0" xfId="0" applyFont="1" applyFill="1" applyAlignment="1" applyProtection="1">
      <alignment horizontal="left" vertical="center"/>
      <protection/>
    </xf>
    <xf numFmtId="0" fontId="28" fillId="15" borderId="0" xfId="0" applyFont="1" applyFill="1" applyAlignment="1" applyProtection="1">
      <alignment horizontal="left" vertical="center"/>
      <protection/>
    </xf>
    <xf numFmtId="0" fontId="27" fillId="15" borderId="16" xfId="0" applyFont="1" applyFill="1" applyBorder="1" applyAlignment="1" applyProtection="1">
      <alignment horizontal="right"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5" fillId="15" borderId="0" xfId="0" applyFont="1" applyFill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horizontal="right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32" fillId="15" borderId="12" xfId="0" applyFont="1" applyFill="1" applyBorder="1" applyAlignment="1" applyProtection="1">
      <alignment horizontal="right" vertical="center"/>
      <protection/>
    </xf>
    <xf numFmtId="0" fontId="32" fillId="15" borderId="0" xfId="0" applyFont="1" applyFill="1" applyBorder="1" applyAlignment="1" applyProtection="1">
      <alignment horizontal="right" vertical="center"/>
      <protection/>
    </xf>
    <xf numFmtId="0" fontId="32" fillId="15" borderId="13" xfId="0" applyFont="1" applyFill="1" applyBorder="1" applyAlignment="1" applyProtection="1">
      <alignment horizontal="left" vertical="center"/>
      <protection/>
    </xf>
    <xf numFmtId="0" fontId="32" fillId="0" borderId="12" xfId="0" applyFont="1" applyFill="1" applyBorder="1" applyAlignment="1" applyProtection="1">
      <alignment horizontal="right" vertical="center"/>
      <protection/>
    </xf>
    <xf numFmtId="0" fontId="28" fillId="15" borderId="0" xfId="0" applyFont="1" applyFill="1" applyBorder="1" applyAlignment="1" applyProtection="1">
      <alignment horizontal="right" vertical="center"/>
      <protection/>
    </xf>
    <xf numFmtId="0" fontId="32" fillId="15" borderId="13" xfId="0" applyFont="1" applyFill="1" applyBorder="1" applyAlignment="1" applyProtection="1">
      <alignment horizontal="right" vertical="center"/>
      <protection/>
    </xf>
    <xf numFmtId="0" fontId="28" fillId="15" borderId="12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Alignment="1" applyProtection="1">
      <alignment vertical="center"/>
      <protection/>
    </xf>
    <xf numFmtId="0" fontId="29" fillId="15" borderId="11" xfId="0" applyFont="1" applyFill="1" applyBorder="1" applyAlignment="1" applyProtection="1">
      <alignment horizontal="right"/>
      <protection/>
    </xf>
    <xf numFmtId="0" fontId="32" fillId="15" borderId="11" xfId="0" applyFont="1" applyFill="1" applyBorder="1" applyAlignment="1" applyProtection="1">
      <alignment vertical="center"/>
      <protection/>
    </xf>
    <xf numFmtId="0" fontId="32" fillId="15" borderId="13" xfId="0" applyFont="1" applyFill="1" applyBorder="1" applyAlignment="1" applyProtection="1">
      <alignment vertical="center"/>
      <protection/>
    </xf>
    <xf numFmtId="0" fontId="25" fillId="20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125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41538</v>
      </c>
      <c r="B3" s="6"/>
      <c r="C3" s="6"/>
      <c r="D3" s="6"/>
      <c r="E3" s="6"/>
      <c r="F3" s="6"/>
      <c r="G3" s="6"/>
      <c r="H3" s="6"/>
      <c r="I3" s="6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126</v>
      </c>
      <c r="B7" s="13">
        <v>1</v>
      </c>
      <c r="C7" s="14" t="str">
        <f>Мл!F20</f>
        <v>Аббасов Рустамхон</v>
      </c>
      <c r="D7" s="11"/>
      <c r="E7" s="11"/>
      <c r="F7" s="11"/>
      <c r="G7" s="11"/>
      <c r="H7" s="11"/>
      <c r="I7" s="11"/>
    </row>
    <row r="8" spans="1:9" ht="18">
      <c r="A8" s="12" t="s">
        <v>127</v>
      </c>
      <c r="B8" s="13">
        <v>2</v>
      </c>
      <c r="C8" s="14" t="str">
        <f>Мл!F31</f>
        <v>Срумов Антон</v>
      </c>
      <c r="D8" s="11"/>
      <c r="E8" s="11"/>
      <c r="F8" s="11"/>
      <c r="G8" s="11"/>
      <c r="H8" s="11"/>
      <c r="I8" s="11"/>
    </row>
    <row r="9" spans="1:9" ht="18">
      <c r="A9" s="12" t="s">
        <v>128</v>
      </c>
      <c r="B9" s="13">
        <v>3</v>
      </c>
      <c r="C9" s="14" t="str">
        <f>Мл!G43</f>
        <v>Исмайлов Азат</v>
      </c>
      <c r="D9" s="11"/>
      <c r="E9" s="11"/>
      <c r="F9" s="11"/>
      <c r="G9" s="11"/>
      <c r="H9" s="11"/>
      <c r="I9" s="11"/>
    </row>
    <row r="10" spans="1:9" ht="18">
      <c r="A10" s="12" t="s">
        <v>129</v>
      </c>
      <c r="B10" s="13">
        <v>4</v>
      </c>
      <c r="C10" s="15" t="str">
        <f>Мл!G51</f>
        <v>Топорков Артур</v>
      </c>
      <c r="D10" s="11"/>
      <c r="E10" s="11"/>
      <c r="F10" s="11"/>
      <c r="G10" s="11"/>
      <c r="H10" s="11"/>
      <c r="I10" s="11"/>
    </row>
    <row r="11" spans="1:9" ht="18">
      <c r="A11" s="12" t="s">
        <v>130</v>
      </c>
      <c r="B11" s="13">
        <v>5</v>
      </c>
      <c r="C11" s="15" t="str">
        <f>Мл!C55</f>
        <v>Антонян Ваге</v>
      </c>
      <c r="D11" s="11"/>
      <c r="E11" s="11"/>
      <c r="F11" s="11"/>
      <c r="G11" s="11"/>
      <c r="H11" s="11"/>
      <c r="I11" s="11"/>
    </row>
    <row r="12" spans="1:9" ht="18">
      <c r="A12" s="12" t="s">
        <v>131</v>
      </c>
      <c r="B12" s="13">
        <v>6</v>
      </c>
      <c r="C12" s="15" t="str">
        <f>Мл!C57</f>
        <v>Максютов Азат</v>
      </c>
      <c r="D12" s="11"/>
      <c r="E12" s="11"/>
      <c r="F12" s="11"/>
      <c r="G12" s="11"/>
      <c r="H12" s="11"/>
      <c r="I12" s="11"/>
    </row>
    <row r="13" spans="1:9" ht="18">
      <c r="A13" s="12" t="s">
        <v>90</v>
      </c>
      <c r="B13" s="13">
        <v>7</v>
      </c>
      <c r="C13" s="15" t="str">
        <f>Мл!C60</f>
        <v>Сазонов Николай</v>
      </c>
      <c r="D13" s="11"/>
      <c r="E13" s="11"/>
      <c r="F13" s="11"/>
      <c r="G13" s="11"/>
      <c r="H13" s="11"/>
      <c r="I13" s="11"/>
    </row>
    <row r="14" spans="1:9" ht="18">
      <c r="A14" s="12" t="s">
        <v>110</v>
      </c>
      <c r="B14" s="13">
        <v>8</v>
      </c>
      <c r="C14" s="15" t="str">
        <f>Мл!C62</f>
        <v>Рудаков Константин</v>
      </c>
      <c r="D14" s="11"/>
      <c r="E14" s="11"/>
      <c r="F14" s="11"/>
      <c r="G14" s="11"/>
      <c r="H14" s="11"/>
      <c r="I14" s="11"/>
    </row>
    <row r="15" spans="1:9" ht="18">
      <c r="A15" s="12" t="s">
        <v>132</v>
      </c>
      <c r="B15" s="13">
        <v>9</v>
      </c>
      <c r="C15" s="15" t="str">
        <f>Мл!G57</f>
        <v>Лютый Олег</v>
      </c>
      <c r="D15" s="11"/>
      <c r="E15" s="11"/>
      <c r="F15" s="11"/>
      <c r="G15" s="11"/>
      <c r="H15" s="11"/>
      <c r="I15" s="11"/>
    </row>
    <row r="16" spans="1:9" ht="18">
      <c r="A16" s="12" t="s">
        <v>133</v>
      </c>
      <c r="B16" s="13">
        <v>10</v>
      </c>
      <c r="C16" s="15" t="str">
        <f>Мл!G60</f>
        <v>Коротеев Георгий</v>
      </c>
      <c r="D16" s="11"/>
      <c r="E16" s="11"/>
      <c r="F16" s="11"/>
      <c r="G16" s="11"/>
      <c r="H16" s="11"/>
      <c r="I16" s="11"/>
    </row>
    <row r="17" spans="1:9" ht="18">
      <c r="A17" s="12" t="s">
        <v>92</v>
      </c>
      <c r="B17" s="13">
        <v>11</v>
      </c>
      <c r="C17" s="81" t="str">
        <f>Мл!G64</f>
        <v>Хабиров Марс</v>
      </c>
      <c r="D17" s="11"/>
      <c r="E17" s="11"/>
      <c r="F17" s="11"/>
      <c r="G17" s="11"/>
      <c r="H17" s="11"/>
      <c r="I17" s="11"/>
    </row>
    <row r="18" spans="1:9" ht="18">
      <c r="A18" s="12" t="s">
        <v>134</v>
      </c>
      <c r="B18" s="13">
        <v>12</v>
      </c>
      <c r="C18" s="15" t="str">
        <f>Мл!G66</f>
        <v>Сагитов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118</v>
      </c>
      <c r="B19" s="13">
        <v>13</v>
      </c>
      <c r="C19" s="15" t="str">
        <f>Мл!D67</f>
        <v>Годжаев Иса</v>
      </c>
      <c r="D19" s="11"/>
      <c r="E19" s="11"/>
      <c r="F19" s="11"/>
      <c r="G19" s="11"/>
      <c r="H19" s="11"/>
      <c r="I19" s="11"/>
    </row>
    <row r="20" spans="1:9" ht="18">
      <c r="A20" s="12" t="s">
        <v>135</v>
      </c>
      <c r="B20" s="13">
        <v>14</v>
      </c>
      <c r="C20" s="15" t="str">
        <f>Мл!D70</f>
        <v>Топорков Юрий</v>
      </c>
      <c r="D20" s="11"/>
      <c r="E20" s="11"/>
      <c r="F20" s="11"/>
      <c r="G20" s="11"/>
      <c r="H20" s="11"/>
      <c r="I20" s="11"/>
    </row>
    <row r="21" spans="1:9" ht="18">
      <c r="A21" s="12" t="s">
        <v>74</v>
      </c>
      <c r="B21" s="13">
        <v>15</v>
      </c>
      <c r="C21" s="15" t="str">
        <f>Мл!G69</f>
        <v>Габдуллин Марс</v>
      </c>
      <c r="D21" s="11"/>
      <c r="E21" s="11"/>
      <c r="F21" s="11"/>
      <c r="G21" s="11"/>
      <c r="H21" s="11"/>
      <c r="I21" s="11"/>
    </row>
    <row r="22" spans="1:9" ht="18">
      <c r="A22" s="12" t="s">
        <v>68</v>
      </c>
      <c r="B22" s="13">
        <v>16</v>
      </c>
      <c r="C22" s="15" t="str">
        <f>Мл!G71</f>
        <v>Тодрамович Александр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41538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70</v>
      </c>
      <c r="B7" s="13">
        <v>1</v>
      </c>
      <c r="C7" s="14" t="str">
        <f>Пл1с!G36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71</v>
      </c>
      <c r="B8" s="13">
        <v>2</v>
      </c>
      <c r="C8" s="14" t="str">
        <f>Пл1с!G56</f>
        <v>Овчинников Дмитрий</v>
      </c>
      <c r="D8" s="11"/>
      <c r="E8" s="11"/>
      <c r="F8" s="11"/>
      <c r="G8" s="11"/>
      <c r="H8" s="11"/>
      <c r="I8" s="11"/>
    </row>
    <row r="9" spans="1:9" ht="18">
      <c r="A9" s="12" t="s">
        <v>72</v>
      </c>
      <c r="B9" s="13">
        <v>3</v>
      </c>
      <c r="C9" s="14" t="str">
        <f>Пл2с!I22</f>
        <v>Буков Владислав</v>
      </c>
      <c r="D9" s="11"/>
      <c r="E9" s="11"/>
      <c r="F9" s="11"/>
      <c r="G9" s="11"/>
      <c r="H9" s="11"/>
      <c r="I9" s="11"/>
    </row>
    <row r="10" spans="1:9" ht="18">
      <c r="A10" s="12" t="s">
        <v>73</v>
      </c>
      <c r="B10" s="13">
        <v>4</v>
      </c>
      <c r="C10" s="15" t="str">
        <f>Пл2с!I32</f>
        <v>Хаматшин Евгений</v>
      </c>
      <c r="D10" s="11"/>
      <c r="E10" s="11"/>
      <c r="F10" s="11"/>
      <c r="G10" s="11"/>
      <c r="H10" s="11"/>
      <c r="I10" s="11"/>
    </row>
    <row r="11" spans="1:9" ht="18">
      <c r="A11" s="12" t="s">
        <v>74</v>
      </c>
      <c r="B11" s="13">
        <v>5</v>
      </c>
      <c r="C11" s="15" t="str">
        <f>Пл1с!G63</f>
        <v>Горшенин Юрий</v>
      </c>
      <c r="D11" s="11"/>
      <c r="E11" s="11"/>
      <c r="F11" s="11"/>
      <c r="G11" s="11"/>
      <c r="H11" s="11"/>
      <c r="I11" s="11"/>
    </row>
    <row r="12" spans="1:9" ht="18">
      <c r="A12" s="12" t="s">
        <v>75</v>
      </c>
      <c r="B12" s="13">
        <v>6</v>
      </c>
      <c r="C12" s="15" t="str">
        <f>Пл1с!G65</f>
        <v>Сидоров Роман</v>
      </c>
      <c r="D12" s="11"/>
      <c r="E12" s="11"/>
      <c r="F12" s="11"/>
      <c r="G12" s="11"/>
      <c r="H12" s="11"/>
      <c r="I12" s="11"/>
    </row>
    <row r="13" spans="1:9" ht="18">
      <c r="A13" s="12" t="s">
        <v>76</v>
      </c>
      <c r="B13" s="13">
        <v>7</v>
      </c>
      <c r="C13" s="15" t="str">
        <f>Пл1с!G68</f>
        <v>Тагиров Сайфулла</v>
      </c>
      <c r="D13" s="11"/>
      <c r="E13" s="11"/>
      <c r="F13" s="11"/>
      <c r="G13" s="11"/>
      <c r="H13" s="11"/>
      <c r="I13" s="11"/>
    </row>
    <row r="14" spans="1:9" ht="18">
      <c r="A14" s="12" t="s">
        <v>77</v>
      </c>
      <c r="B14" s="13">
        <v>8</v>
      </c>
      <c r="C14" s="15" t="str">
        <f>Пл1с!G70</f>
        <v>Габдуллин Марс</v>
      </c>
      <c r="D14" s="11"/>
      <c r="E14" s="11"/>
      <c r="F14" s="11"/>
      <c r="G14" s="11"/>
      <c r="H14" s="11"/>
      <c r="I14" s="11"/>
    </row>
    <row r="15" spans="1:9" ht="18">
      <c r="A15" s="12" t="s">
        <v>78</v>
      </c>
      <c r="B15" s="13">
        <v>9</v>
      </c>
      <c r="C15" s="15" t="str">
        <f>Пл1с!D72</f>
        <v>Иванов Виталий</v>
      </c>
      <c r="D15" s="11"/>
      <c r="E15" s="11"/>
      <c r="F15" s="11"/>
      <c r="G15" s="11"/>
      <c r="H15" s="11"/>
      <c r="I15" s="11"/>
    </row>
    <row r="16" spans="1:9" ht="18">
      <c r="A16" s="12" t="s">
        <v>79</v>
      </c>
      <c r="B16" s="13">
        <v>10</v>
      </c>
      <c r="C16" s="15" t="str">
        <f>Пл1с!D75</f>
        <v>Зверс Марк</v>
      </c>
      <c r="D16" s="11"/>
      <c r="E16" s="11"/>
      <c r="F16" s="11"/>
      <c r="G16" s="11"/>
      <c r="H16" s="11"/>
      <c r="I16" s="11"/>
    </row>
    <row r="17" spans="1:9" ht="18">
      <c r="A17" s="12" t="s">
        <v>80</v>
      </c>
      <c r="B17" s="13">
        <v>11</v>
      </c>
      <c r="C17" s="15" t="str">
        <f>Пл1с!G73</f>
        <v>Емельянов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81</v>
      </c>
      <c r="B18" s="13">
        <v>12</v>
      </c>
      <c r="C18" s="15" t="str">
        <f>Пл1с!G75</f>
        <v>Романченко Геннадий</v>
      </c>
      <c r="D18" s="11"/>
      <c r="E18" s="11"/>
      <c r="F18" s="11"/>
      <c r="G18" s="11"/>
      <c r="H18" s="11"/>
      <c r="I18" s="11"/>
    </row>
    <row r="19" spans="1:9" ht="18">
      <c r="A19" s="12" t="s">
        <v>82</v>
      </c>
      <c r="B19" s="13">
        <v>13</v>
      </c>
      <c r="C19" s="15" t="str">
        <f>Пл2с!I40</f>
        <v>Кузьмин Александр</v>
      </c>
      <c r="D19" s="11"/>
      <c r="E19" s="11"/>
      <c r="F19" s="11"/>
      <c r="G19" s="11"/>
      <c r="H19" s="11"/>
      <c r="I19" s="11"/>
    </row>
    <row r="20" spans="1:9" ht="18">
      <c r="A20" s="12" t="s">
        <v>83</v>
      </c>
      <c r="B20" s="13">
        <v>14</v>
      </c>
      <c r="C20" s="15" t="str">
        <f>Пл2с!I44</f>
        <v>Мухутдинов Динар</v>
      </c>
      <c r="D20" s="11"/>
      <c r="E20" s="11"/>
      <c r="F20" s="11"/>
      <c r="G20" s="11"/>
      <c r="H20" s="11"/>
      <c r="I20" s="11"/>
    </row>
    <row r="21" spans="1:9" ht="18">
      <c r="A21" s="12" t="s">
        <v>84</v>
      </c>
      <c r="B21" s="13">
        <v>15</v>
      </c>
      <c r="C21" s="15" t="str">
        <f>Пл2с!I46</f>
        <v>Мансуров Данар</v>
      </c>
      <c r="D21" s="11"/>
      <c r="E21" s="11"/>
      <c r="F21" s="11"/>
      <c r="G21" s="11"/>
      <c r="H21" s="11"/>
      <c r="I21" s="11"/>
    </row>
    <row r="22" spans="1:9" ht="18">
      <c r="A22" s="12" t="s">
        <v>85</v>
      </c>
      <c r="B22" s="13">
        <v>16</v>
      </c>
      <c r="C22" s="15" t="str">
        <f>Пл2с!I48</f>
        <v>Алпацкий Валентин</v>
      </c>
      <c r="D22" s="11"/>
      <c r="E22" s="11"/>
      <c r="F22" s="11"/>
      <c r="G22" s="11"/>
      <c r="H22" s="11"/>
      <c r="I22" s="11"/>
    </row>
    <row r="23" spans="1:9" ht="18">
      <c r="A23" s="12" t="s">
        <v>86</v>
      </c>
      <c r="B23" s="13">
        <v>17</v>
      </c>
      <c r="C23" s="15" t="str">
        <f>Пл2с!E44</f>
        <v>Гилемханова Дина</v>
      </c>
      <c r="D23" s="11"/>
      <c r="E23" s="11"/>
      <c r="F23" s="11"/>
      <c r="G23" s="11"/>
      <c r="H23" s="11"/>
      <c r="I23" s="11"/>
    </row>
    <row r="24" spans="1:9" ht="18">
      <c r="A24" s="12" t="s">
        <v>87</v>
      </c>
      <c r="B24" s="13">
        <v>18</v>
      </c>
      <c r="C24" s="15" t="str">
        <f>Пл2с!E50</f>
        <v>Хуснутдинов Радмир</v>
      </c>
      <c r="D24" s="11"/>
      <c r="E24" s="11"/>
      <c r="F24" s="11"/>
      <c r="G24" s="11"/>
      <c r="H24" s="11"/>
      <c r="I24" s="11"/>
    </row>
    <row r="25" spans="1:9" ht="18">
      <c r="A25" s="12" t="s">
        <v>88</v>
      </c>
      <c r="B25" s="13">
        <v>19</v>
      </c>
      <c r="C25" s="15" t="str">
        <f>Пл2с!E53</f>
        <v>Ахтямов Рустам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5">
        <f>Пл2с!E55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24</v>
      </c>
      <c r="B27" s="13">
        <v>21</v>
      </c>
      <c r="C27" s="15">
        <f>Пл2с!I53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24</v>
      </c>
      <c r="B28" s="13">
        <v>22</v>
      </c>
      <c r="C28" s="15">
        <f>Пл2с!I57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24</v>
      </c>
      <c r="B29" s="13">
        <v>23</v>
      </c>
      <c r="C29" s="15">
        <f>Пл2с!I59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24</v>
      </c>
      <c r="B30" s="13">
        <v>24</v>
      </c>
      <c r="C30" s="15">
        <f>Пл2с!I61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24</v>
      </c>
      <c r="B31" s="13">
        <v>25</v>
      </c>
      <c r="C31" s="15">
        <f>Пл2с!E63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24</v>
      </c>
      <c r="B32" s="13">
        <v>26</v>
      </c>
      <c r="C32" s="15">
        <f>Пл2с!E69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24</v>
      </c>
      <c r="B33" s="13">
        <v>27</v>
      </c>
      <c r="C33" s="15">
        <f>Пл2с!E72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24</v>
      </c>
      <c r="B34" s="13">
        <v>28</v>
      </c>
      <c r="C34" s="15">
        <f>Пл2с!E74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24</v>
      </c>
      <c r="B35" s="13">
        <v>29</v>
      </c>
      <c r="C35" s="15">
        <f>Пл2с!I66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24</v>
      </c>
      <c r="B36" s="13">
        <v>30</v>
      </c>
      <c r="C36" s="15">
        <f>Пл2с!I70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24</v>
      </c>
      <c r="B37" s="13">
        <v>31</v>
      </c>
      <c r="C37" s="15">
        <f>Пл2с!I72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24</v>
      </c>
      <c r="B38" s="13">
        <v>32</v>
      </c>
      <c r="C38" s="15" t="str">
        <f>Пл2с!I74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СпПл!A1</f>
        <v>Кубок Республики Башкортостан 2013</v>
      </c>
      <c r="B1" s="16"/>
      <c r="C1" s="16"/>
      <c r="D1" s="16"/>
      <c r="E1" s="16"/>
      <c r="F1" s="16"/>
      <c r="G1" s="16"/>
    </row>
    <row r="2" spans="1:7" ht="15.75">
      <c r="A2" s="16" t="str">
        <f>СпПл!A2</f>
        <v>Первая лига 37-го Этапа Олег Ячменев</v>
      </c>
      <c r="B2" s="16"/>
      <c r="C2" s="16"/>
      <c r="D2" s="16"/>
      <c r="E2" s="16"/>
      <c r="F2" s="16"/>
      <c r="G2" s="16"/>
    </row>
    <row r="3" spans="1:7" ht="15.75">
      <c r="A3" s="18">
        <f>СпПл!A3</f>
        <v>41538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СпПл!A7</f>
        <v>Коробко Павел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70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СпПл!A38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70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СпПл!A23</f>
        <v>Ахтямов Рустам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86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СпПл!A22</f>
        <v>Хуснутдинов Радмир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70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СпПл!A15</f>
        <v>Буков Владислав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78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СпПл!A30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78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СпПл!A31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77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СпПл!A14</f>
        <v>Романченко Геннадий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70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СпПл!A11</f>
        <v>Габдуллин Марс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74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СпПл!A34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74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СпПл!A27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81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СпПл!A18</f>
        <v>Кузьмин Александр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82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СпПл!A19</f>
        <v>Сидоров Роман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82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СпПл!A26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82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СпПл!A35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73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СпПл!A10</f>
        <v>Тагиров Сайфулла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70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СпПл!A9</f>
        <v>Иванов Виталий</v>
      </c>
      <c r="C37" s="19"/>
      <c r="D37" s="19"/>
      <c r="E37" s="19"/>
      <c r="F37" s="27"/>
      <c r="G37" s="30" t="s">
        <v>25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72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СпПл!A36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72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СпПл!A25</f>
        <v>Мухутдинов Динар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88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СпПл!A20</f>
        <v>Гилемханова Дина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80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СпПл!A17</f>
        <v>Горшенин Юрий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80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СпПл!A28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80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СпПл!A33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75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СпПл!A12</f>
        <v>Емельянов Александр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71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СпПл!A13</f>
        <v>Зверс Марк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76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СпПл!A32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79</v>
      </c>
      <c r="E56" s="27"/>
      <c r="F56" s="31">
        <v>-31</v>
      </c>
      <c r="G56" s="21" t="str">
        <f>IF(G36=F20,F52,IF(G36=F52,F20,0))</f>
        <v>Овчинников Дмитрий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СпПл!A29</f>
        <v>_</v>
      </c>
      <c r="C57" s="27"/>
      <c r="D57" s="27"/>
      <c r="E57" s="27"/>
      <c r="F57" s="19"/>
      <c r="G57" s="30" t="s">
        <v>26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79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СпПл!A16</f>
        <v>Хаматшин Евгений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71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СпПл!A21</f>
        <v>Мансуров Данар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87</v>
      </c>
      <c r="D62" s="27"/>
      <c r="E62" s="20">
        <v>-58</v>
      </c>
      <c r="F62" s="21" t="str">
        <f>IF(Пл2с!H14=Пл2с!G10,Пл2с!G18,IF(Пл2с!H14=Пл2с!G18,Пл2с!G10,0))</f>
        <v>Горшенин Юрий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СпПл!A24</f>
        <v>Алпацкий Валентин</v>
      </c>
      <c r="C63" s="27"/>
      <c r="D63" s="27"/>
      <c r="E63" s="19"/>
      <c r="F63" s="23">
        <v>61</v>
      </c>
      <c r="G63" s="24" t="s">
        <v>80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71</v>
      </c>
      <c r="E64" s="20">
        <v>-59</v>
      </c>
      <c r="F64" s="26" t="str">
        <f>IF(Пл2с!H30=Пл2с!G26,Пл2с!G34,IF(Пл2с!H30=Пл2с!G34,Пл2с!G26,0))</f>
        <v>Сидоров Роман</v>
      </c>
      <c r="G64" s="30" t="s">
        <v>27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СпПл!A37</f>
        <v>_</v>
      </c>
      <c r="C65" s="27"/>
      <c r="D65" s="19"/>
      <c r="E65" s="19"/>
      <c r="F65" s="20">
        <v>-61</v>
      </c>
      <c r="G65" s="21" t="str">
        <f>IF(G63=F62,F64,IF(G63=F64,F62,0))</f>
        <v>Сидоров Роман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71</v>
      </c>
      <c r="D66" s="19"/>
      <c r="E66" s="19"/>
      <c r="F66" s="19"/>
      <c r="G66" s="30" t="s">
        <v>28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СпПл!A8</f>
        <v>Овчинников Дмитрий</v>
      </c>
      <c r="C67" s="19"/>
      <c r="D67" s="19"/>
      <c r="E67" s="20">
        <v>-56</v>
      </c>
      <c r="F67" s="21" t="str">
        <f>IF(Пл2с!G10=Пл2с!F6,Пл2с!F14,IF(Пл2с!G10=Пл2с!F14,Пл2с!F6,0))</f>
        <v>Габдуллин Марс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73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IF(Пл2с!F6=Пл2с!E4,Пл2с!E8,IF(Пл2с!F6=Пл2с!E8,Пл2с!E4,0))</f>
        <v>Зверс Марк</v>
      </c>
      <c r="C69" s="19"/>
      <c r="D69" s="19"/>
      <c r="E69" s="20">
        <v>-57</v>
      </c>
      <c r="F69" s="26" t="str">
        <f>IF(Пл2с!G26=Пл2с!F22,Пл2с!F30,IF(Пл2с!G26=Пл2с!F30,Пл2с!F22,0))</f>
        <v>Тагиров Сайфулла</v>
      </c>
      <c r="G69" s="30" t="s">
        <v>29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76</v>
      </c>
      <c r="D70" s="19"/>
      <c r="E70" s="19"/>
      <c r="F70" s="20">
        <v>-62</v>
      </c>
      <c r="G70" s="21" t="str">
        <f>IF(G68=F67,F69,IF(G68=F69,F67,0))</f>
        <v>Габдуллин Марс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IF(Пл2с!F14=Пл2с!E12,Пл2с!E16,IF(Пл2с!F14=Пл2с!E16,Пл2с!E12,0))</f>
        <v>Емельянов Александр</v>
      </c>
      <c r="C71" s="27"/>
      <c r="D71" s="32"/>
      <c r="E71" s="19"/>
      <c r="F71" s="19"/>
      <c r="G71" s="30" t="s">
        <v>30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72</v>
      </c>
      <c r="E72" s="20">
        <v>-63</v>
      </c>
      <c r="F72" s="21" t="str">
        <f>IF(C70=B69,B71,IF(C70=B71,B69,0))</f>
        <v>Емельянов Александр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IF(Пл2с!F22=Пл2с!E20,Пл2с!E24,IF(Пл2с!F22=Пл2с!E24,Пл2с!E20,0))</f>
        <v>Иванов Виталий</v>
      </c>
      <c r="C73" s="27"/>
      <c r="D73" s="33" t="s">
        <v>31</v>
      </c>
      <c r="E73" s="19"/>
      <c r="F73" s="23">
        <v>66</v>
      </c>
      <c r="G73" s="24" t="s">
        <v>75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72</v>
      </c>
      <c r="D74" s="34"/>
      <c r="E74" s="20">
        <v>-64</v>
      </c>
      <c r="F74" s="26" t="str">
        <f>IF(C74=B73,B75,IF(C74=B75,B73,0))</f>
        <v>Романченко Геннадий</v>
      </c>
      <c r="G74" s="30" t="s">
        <v>32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IF(Пл2с!F30=Пл2с!E28,Пл2с!E32,IF(Пл2с!F30=Пл2с!E32,Пл2с!E28,0))</f>
        <v>Романченко Геннадий</v>
      </c>
      <c r="C75" s="20">
        <v>-65</v>
      </c>
      <c r="D75" s="21" t="str">
        <f>IF(D72=C70,C74,IF(D72=C74,C70,0))</f>
        <v>Зверс Марк</v>
      </c>
      <c r="E75" s="19"/>
      <c r="F75" s="20">
        <v>-66</v>
      </c>
      <c r="G75" s="21" t="str">
        <f>IF(G73=F72,F74,IF(G73=F74,F72,0))</f>
        <v>Романченко Геннадий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33</v>
      </c>
      <c r="E76" s="19"/>
      <c r="F76" s="19"/>
      <c r="G76" s="30" t="s">
        <v>34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СпПл!A1</f>
        <v>Кубок Республики Башкортостан 2013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СпПл!A2</f>
        <v>Первая лига 37-го Этапа Олег Ячменев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СпПл!A3</f>
        <v>41538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IF(Пл1с!C6=Пл1с!B5,Пл1с!B7,IF(Пл1с!C6=Пл1с!B7,Пл1с!B5,0))</f>
        <v>_</v>
      </c>
      <c r="C4" s="19"/>
      <c r="D4" s="20">
        <v>-25</v>
      </c>
      <c r="E4" s="21" t="str">
        <f>IF(Пл1с!E12=Пл1с!D8,Пл1с!D16,IF(Пл1с!E12=Пл1с!D16,Пл1с!D8,0))</f>
        <v>Буков Владислав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85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IF(Пл1с!C10=Пл1с!B9,Пл1с!B11,IF(Пл1с!C10=Пл1с!B11,Пл1с!B9,0))</f>
        <v>Хуснутдинов Радмир</v>
      </c>
      <c r="C6" s="23">
        <v>40</v>
      </c>
      <c r="D6" s="37" t="s">
        <v>87</v>
      </c>
      <c r="E6" s="23">
        <v>52</v>
      </c>
      <c r="F6" s="37" t="s">
        <v>78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IF(Пл1с!D64=Пл1с!C62,Пл1с!C66,IF(Пл1с!D64=Пл1с!C66,Пл1с!C62,0))</f>
        <v>Алпацкий Валентин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IF(Пл1с!C14=Пл1с!B13,Пл1с!B15,IF(Пл1с!C14=Пл1с!B15,Пл1с!B13,0))</f>
        <v>_</v>
      </c>
      <c r="C8" s="19"/>
      <c r="D8" s="23">
        <v>48</v>
      </c>
      <c r="E8" s="38" t="s">
        <v>76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IF(Пл1с!C18=Пл1с!B17,Пл1с!B19,IF(Пл1с!C18=Пл1с!B19,Пл1с!B17,0))</f>
        <v>_</v>
      </c>
      <c r="C10" s="23">
        <v>41</v>
      </c>
      <c r="D10" s="38" t="s">
        <v>76</v>
      </c>
      <c r="E10" s="32"/>
      <c r="F10" s="23">
        <v>56</v>
      </c>
      <c r="G10" s="37" t="s">
        <v>78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IF(Пл1с!D56=Пл1с!C54,Пл1с!C58,IF(Пл1с!D56=Пл1с!C58,Пл1с!C54,0))</f>
        <v>Зверс Марк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IF(Пл1с!C22=Пл1с!B21,Пл1с!B23,IF(Пл1с!C22=Пл1с!B23,Пл1с!B21,0))</f>
        <v>_</v>
      </c>
      <c r="C12" s="19"/>
      <c r="D12" s="20">
        <v>-26</v>
      </c>
      <c r="E12" s="21" t="str">
        <f>IF(Пл1с!E28=Пл1с!D24,Пл1с!D32,IF(Пл1с!E28=Пл1с!D32,Пл1с!D24,0))</f>
        <v>Габдуллин Марс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IF(Пл1с!C26=Пл1с!B25,Пл1с!B27,IF(Пл1с!C26=Пл1с!B27,Пл1с!B25,0))</f>
        <v>_</v>
      </c>
      <c r="C14" s="23">
        <v>42</v>
      </c>
      <c r="D14" s="37" t="s">
        <v>75</v>
      </c>
      <c r="E14" s="23">
        <v>53</v>
      </c>
      <c r="F14" s="38" t="s">
        <v>74</v>
      </c>
      <c r="G14" s="23">
        <v>58</v>
      </c>
      <c r="H14" s="37" t="s">
        <v>78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IF(Пл1с!D48=Пл1с!C46,Пл1с!C50,IF(Пл1с!D48=Пл1с!C50,Пл1с!C46,0))</f>
        <v>Емельянов Александр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IF(Пл1с!C30=Пл1с!B29,Пл1с!B31,IF(Пл1с!C30=Пл1с!B31,Пл1с!B29,0))</f>
        <v>_</v>
      </c>
      <c r="C16" s="19"/>
      <c r="D16" s="23">
        <v>49</v>
      </c>
      <c r="E16" s="38" t="s">
        <v>75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IF(Пл1с!C34=Пл1с!B33,Пл1с!B35,IF(Пл1с!C34=Пл1с!B35,Пл1с!B33,0))</f>
        <v>_</v>
      </c>
      <c r="C18" s="23">
        <v>43</v>
      </c>
      <c r="D18" s="38" t="s">
        <v>88</v>
      </c>
      <c r="E18" s="32"/>
      <c r="F18" s="20">
        <v>-30</v>
      </c>
      <c r="G18" s="26" t="str">
        <f>IF(Пл1с!F52=Пл1с!E44,Пл1с!E60,IF(Пл1с!F52=Пл1с!E60,Пл1с!E44,0))</f>
        <v>Горшенин Юрий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IF(Пл1с!D40=Пл1с!C38,Пл1с!C42,IF(Пл1с!D40=Пл1с!C42,Пл1с!C38,0))</f>
        <v>Мухутдинов Динар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IF(Пл1с!C38=Пл1с!B37,Пл1с!B39,IF(Пл1с!C38=Пл1с!B39,Пл1с!B37,0))</f>
        <v>_</v>
      </c>
      <c r="C20" s="19"/>
      <c r="D20" s="20">
        <v>-27</v>
      </c>
      <c r="E20" s="21" t="str">
        <f>IF(Пл1с!E44=Пл1с!D40,Пл1с!D48,IF(Пл1с!E44=Пл1с!D48,Пл1с!D40,0))</f>
        <v>Иванов Виталий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83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IF(Пл1с!C42=Пл1с!B41,Пл1с!B43,IF(Пл1с!C42=Пл1с!B43,Пл1с!B41,0))</f>
        <v>Гилемханова Дина</v>
      </c>
      <c r="C22" s="23">
        <v>44</v>
      </c>
      <c r="D22" s="37" t="s">
        <v>73</v>
      </c>
      <c r="E22" s="23">
        <v>54</v>
      </c>
      <c r="F22" s="37" t="s">
        <v>73</v>
      </c>
      <c r="G22" s="32"/>
      <c r="H22" s="23">
        <v>60</v>
      </c>
      <c r="I22" s="39" t="s">
        <v>78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IF(Пл1с!D32=Пл1с!C30,Пл1с!C34,IF(Пл1с!D32=Пл1с!C34,Пл1с!C30,0))</f>
        <v>Тагиров Сайфулла</v>
      </c>
      <c r="D23" s="27"/>
      <c r="E23" s="27"/>
      <c r="F23" s="27"/>
      <c r="G23" s="32"/>
      <c r="H23" s="27"/>
      <c r="I23" s="34"/>
      <c r="J23" s="40" t="s">
        <v>35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IF(Пл1с!C46=Пл1с!B45,Пл1с!B47,IF(Пл1с!C46=Пл1с!B47,Пл1с!B45,0))</f>
        <v>_</v>
      </c>
      <c r="C24" s="19"/>
      <c r="D24" s="23">
        <v>50</v>
      </c>
      <c r="E24" s="38" t="s">
        <v>73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IF(Пл1с!C50=Пл1с!B49,Пл1с!B51,IF(Пл1с!C50=Пл1с!B51,Пл1с!B49,0))</f>
        <v>_</v>
      </c>
      <c r="C26" s="23">
        <v>45</v>
      </c>
      <c r="D26" s="38" t="s">
        <v>81</v>
      </c>
      <c r="E26" s="32"/>
      <c r="F26" s="23">
        <v>57</v>
      </c>
      <c r="G26" s="37" t="s">
        <v>79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IF(Пл1с!D24=Пл1с!C22,Пл1с!C26,IF(Пл1с!D24=Пл1с!C26,Пл1с!C22,0))</f>
        <v>Кузьмин Александр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IF(Пл1с!C54=Пл1с!B53,Пл1с!B55,IF(Пл1с!C54=Пл1с!B55,Пл1с!B53,0))</f>
        <v>_</v>
      </c>
      <c r="C28" s="19"/>
      <c r="D28" s="20">
        <v>-28</v>
      </c>
      <c r="E28" s="21" t="str">
        <f>IF(Пл1с!E60=Пл1с!D56,Пл1с!D64,IF(Пл1с!E60=Пл1с!D64,Пл1с!D56,0))</f>
        <v>Хаматшин Евгений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IF(Пл1с!C58=Пл1с!B57,Пл1с!B59,IF(Пл1с!C58=Пл1с!B59,Пл1с!B57,0))</f>
        <v>_</v>
      </c>
      <c r="C30" s="23">
        <v>46</v>
      </c>
      <c r="D30" s="37" t="s">
        <v>77</v>
      </c>
      <c r="E30" s="23">
        <v>55</v>
      </c>
      <c r="F30" s="38" t="s">
        <v>79</v>
      </c>
      <c r="G30" s="23">
        <v>59</v>
      </c>
      <c r="H30" s="38" t="s">
        <v>79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IF(Пл1с!D16=Пл1с!C14,Пл1с!C18,IF(Пл1с!D16=Пл1с!C18,Пл1с!C14,0))</f>
        <v>Романченко Геннадий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IF(Пл1с!C62=Пл1с!B61,Пл1с!B63,IF(Пл1с!C62=Пл1с!B63,Пл1с!B61,0))</f>
        <v>Мансуров Данар</v>
      </c>
      <c r="C32" s="19"/>
      <c r="D32" s="23">
        <v>51</v>
      </c>
      <c r="E32" s="38" t="s">
        <v>77</v>
      </c>
      <c r="F32" s="19"/>
      <c r="G32" s="27"/>
      <c r="H32" s="20">
        <v>-60</v>
      </c>
      <c r="I32" s="21" t="str">
        <f>IF(I22=H14,H30,IF(I22=H30,H14,0))</f>
        <v>Хаматшин Евгений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84</v>
      </c>
      <c r="D33" s="27"/>
      <c r="E33" s="32"/>
      <c r="F33" s="19"/>
      <c r="G33" s="27"/>
      <c r="H33" s="19"/>
      <c r="I33" s="34"/>
      <c r="J33" s="40" t="s">
        <v>36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IF(Пл1с!C66=Пл1с!B65,Пл1с!B67,IF(Пл1с!C66=Пл1с!B67,Пл1с!B65,0))</f>
        <v>_</v>
      </c>
      <c r="C34" s="23">
        <v>47</v>
      </c>
      <c r="D34" s="38" t="s">
        <v>84</v>
      </c>
      <c r="E34" s="32"/>
      <c r="F34" s="20">
        <v>-29</v>
      </c>
      <c r="G34" s="26" t="str">
        <f>IF(Пл1с!F20=Пл1с!E12,Пл1с!E28,IF(Пл1с!F20=Пл1с!E28,Пл1с!E12,0))</f>
        <v>Сидоров Роман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IF(Пл1с!D8=Пл1с!C6,Пл1с!C10,IF(Пл1с!D8=Пл1с!C10,Пл1с!C6,0))</f>
        <v>Ахтямов Рустам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Хуснутдинов Радмир</v>
      </c>
      <c r="C37" s="19"/>
      <c r="D37" s="19"/>
      <c r="E37" s="19"/>
      <c r="F37" s="20">
        <v>-48</v>
      </c>
      <c r="G37" s="21" t="str">
        <f>IF(E8=D6,D10,IF(E8=D10,D6,0))</f>
        <v>Алпацкий Валентин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85</v>
      </c>
      <c r="D38" s="19"/>
      <c r="E38" s="19"/>
      <c r="F38" s="19"/>
      <c r="G38" s="23">
        <v>67</v>
      </c>
      <c r="H38" s="37" t="s">
        <v>88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Мухутдинов Динар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85</v>
      </c>
      <c r="E40" s="19"/>
      <c r="F40" s="19"/>
      <c r="G40" s="19"/>
      <c r="H40" s="23">
        <v>69</v>
      </c>
      <c r="I40" s="41" t="s">
        <v>81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Кузьмин Александр</v>
      </c>
      <c r="H41" s="27"/>
      <c r="I41" s="42"/>
      <c r="J41" s="40" t="s">
        <v>37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81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Мансуров Данар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83</v>
      </c>
      <c r="F44" s="19"/>
      <c r="G44" s="19"/>
      <c r="H44" s="20">
        <v>-69</v>
      </c>
      <c r="I44" s="21" t="str">
        <f>IF(I40=H38,H42,IF(I40=H42,H38,0))</f>
        <v>Мухутдинов Динар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Гилемханова Дина</v>
      </c>
      <c r="C45" s="19"/>
      <c r="D45" s="27"/>
      <c r="E45" s="30" t="s">
        <v>38</v>
      </c>
      <c r="F45" s="19"/>
      <c r="G45" s="20">
        <v>-67</v>
      </c>
      <c r="H45" s="21" t="str">
        <f>IF(H38=G37,G39,IF(H38=G39,G37,0))</f>
        <v>Алпацкий Валентин</v>
      </c>
      <c r="I45" s="34"/>
      <c r="J45" s="40" t="s">
        <v>39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83</v>
      </c>
      <c r="D46" s="27"/>
      <c r="E46" s="19"/>
      <c r="F46" s="19"/>
      <c r="G46" s="19"/>
      <c r="H46" s="23">
        <v>70</v>
      </c>
      <c r="I46" s="39" t="s">
        <v>84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Мансуров Данар</v>
      </c>
      <c r="I47" s="34"/>
      <c r="J47" s="40" t="s">
        <v>40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83</v>
      </c>
      <c r="E48" s="19"/>
      <c r="F48" s="19"/>
      <c r="G48" s="19"/>
      <c r="H48" s="20">
        <v>-70</v>
      </c>
      <c r="I48" s="21" t="str">
        <f>IF(I46=H45,H47,IF(I46=H47,H45,0))</f>
        <v>Алпацкий Валентин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41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86</v>
      </c>
      <c r="D50" s="20">
        <v>-77</v>
      </c>
      <c r="E50" s="21" t="str">
        <f>IF(E44=D40,D48,IF(E44=D48,D40,0))</f>
        <v>Хуснутдинов Радмир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Ахтямов Рустам</v>
      </c>
      <c r="C51" s="19"/>
      <c r="D51" s="19"/>
      <c r="E51" s="30" t="s">
        <v>42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86</v>
      </c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Ахтямов Рустам</v>
      </c>
      <c r="E54" s="30" t="s">
        <v>43</v>
      </c>
      <c r="F54" s="20">
        <v>-73</v>
      </c>
      <c r="G54" s="21">
        <f>IF(C46=B45,B47,IF(C46=B47,B45,0))</f>
        <v>0</v>
      </c>
      <c r="H54" s="27"/>
      <c r="I54" s="42"/>
      <c r="J54" s="40" t="s">
        <v>44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45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46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47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48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49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50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51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52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53</v>
      </c>
      <c r="F73" s="19"/>
      <c r="G73" s="20">
        <v>-92</v>
      </c>
      <c r="H73" s="26">
        <f>IF(H68=G67,G69,IF(H68=G69,G67,0))</f>
        <v>0</v>
      </c>
      <c r="I73" s="34"/>
      <c r="J73" s="40" t="s">
        <v>54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55</v>
      </c>
      <c r="F75" s="19"/>
      <c r="G75" s="32"/>
      <c r="H75" s="19"/>
      <c r="I75" s="34"/>
      <c r="J75" s="40" t="s">
        <v>56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57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41538</v>
      </c>
      <c r="B3" s="6"/>
      <c r="C3" s="6"/>
      <c r="D3" s="6"/>
      <c r="E3" s="6"/>
      <c r="F3" s="6"/>
      <c r="G3" s="6"/>
      <c r="H3" s="6"/>
      <c r="I3" s="6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58</v>
      </c>
      <c r="B7" s="13">
        <v>1</v>
      </c>
      <c r="C7" s="14" t="str">
        <f>Лл!F20</f>
        <v>Годжаев Иса</v>
      </c>
      <c r="D7" s="11"/>
      <c r="E7" s="11"/>
      <c r="F7" s="11"/>
      <c r="G7" s="11"/>
      <c r="H7" s="11"/>
      <c r="I7" s="11"/>
    </row>
    <row r="8" spans="1:9" ht="18">
      <c r="A8" s="12" t="s">
        <v>59</v>
      </c>
      <c r="B8" s="13">
        <v>2</v>
      </c>
      <c r="C8" s="14" t="str">
        <f>Лл!F31</f>
        <v>Гайсин Айрат</v>
      </c>
      <c r="D8" s="11"/>
      <c r="E8" s="11"/>
      <c r="F8" s="11"/>
      <c r="G8" s="11"/>
      <c r="H8" s="11"/>
      <c r="I8" s="11"/>
    </row>
    <row r="9" spans="1:9" ht="18">
      <c r="A9" s="12" t="s">
        <v>60</v>
      </c>
      <c r="B9" s="13">
        <v>3</v>
      </c>
      <c r="C9" s="15" t="str">
        <f>Лл!G43</f>
        <v>Байрамалов Константин</v>
      </c>
      <c r="D9" s="11"/>
      <c r="E9" s="11"/>
      <c r="F9" s="11"/>
      <c r="G9" s="11"/>
      <c r="H9" s="11"/>
      <c r="I9" s="11"/>
    </row>
    <row r="10" spans="1:9" ht="18">
      <c r="A10" s="12" t="s">
        <v>61</v>
      </c>
      <c r="B10" s="13">
        <v>4</v>
      </c>
      <c r="C10" s="15" t="str">
        <f>Лл!G51</f>
        <v>Таначев Николай</v>
      </c>
      <c r="D10" s="11"/>
      <c r="E10" s="11"/>
      <c r="F10" s="11"/>
      <c r="G10" s="11"/>
      <c r="H10" s="11"/>
      <c r="I10" s="11"/>
    </row>
    <row r="11" spans="1:9" ht="18">
      <c r="A11" s="12" t="s">
        <v>62</v>
      </c>
      <c r="B11" s="13">
        <v>5</v>
      </c>
      <c r="C11" s="15" t="str">
        <f>Лл!C55</f>
        <v>Беляков Максим</v>
      </c>
      <c r="D11" s="11"/>
      <c r="E11" s="11"/>
      <c r="F11" s="11"/>
      <c r="G11" s="11"/>
      <c r="H11" s="11"/>
      <c r="I11" s="11"/>
    </row>
    <row r="12" spans="1:9" ht="18">
      <c r="A12" s="12" t="s">
        <v>63</v>
      </c>
      <c r="B12" s="13">
        <v>6</v>
      </c>
      <c r="C12" s="15" t="str">
        <f>Лл!C57</f>
        <v>Баязитов Рамиль</v>
      </c>
      <c r="D12" s="11"/>
      <c r="E12" s="11"/>
      <c r="F12" s="11"/>
      <c r="G12" s="11"/>
      <c r="H12" s="11"/>
      <c r="I12" s="11"/>
    </row>
    <row r="13" spans="1:9" ht="18">
      <c r="A13" s="12" t="s">
        <v>64</v>
      </c>
      <c r="B13" s="13">
        <v>7</v>
      </c>
      <c r="C13" s="15" t="str">
        <f>Лл!C60</f>
        <v>Алтынбаев Марат</v>
      </c>
      <c r="D13" s="11"/>
      <c r="E13" s="11"/>
      <c r="F13" s="11"/>
      <c r="G13" s="11"/>
      <c r="H13" s="11"/>
      <c r="I13" s="11"/>
    </row>
    <row r="14" spans="1:9" ht="18">
      <c r="A14" s="12" t="s">
        <v>65</v>
      </c>
      <c r="B14" s="13">
        <v>8</v>
      </c>
      <c r="C14" s="15" t="str">
        <f>Лл!C62</f>
        <v>Жуланов Дмитрий</v>
      </c>
      <c r="D14" s="11"/>
      <c r="E14" s="11"/>
      <c r="F14" s="11"/>
      <c r="G14" s="11"/>
      <c r="H14" s="11"/>
      <c r="I14" s="11"/>
    </row>
    <row r="15" spans="1:9" ht="18">
      <c r="A15" s="12" t="s">
        <v>66</v>
      </c>
      <c r="B15" s="13">
        <v>9</v>
      </c>
      <c r="C15" s="15" t="str">
        <f>Лл!G57</f>
        <v>Граф Анатолий</v>
      </c>
      <c r="D15" s="11"/>
      <c r="E15" s="11"/>
      <c r="F15" s="11"/>
      <c r="G15" s="11"/>
      <c r="H15" s="11"/>
      <c r="I15" s="11"/>
    </row>
    <row r="16" spans="1:9" ht="18">
      <c r="A16" s="12" t="s">
        <v>67</v>
      </c>
      <c r="B16" s="13">
        <v>10</v>
      </c>
      <c r="C16" s="15" t="str">
        <f>Лл!G60</f>
        <v>Аминев Марат</v>
      </c>
      <c r="D16" s="11"/>
      <c r="E16" s="11"/>
      <c r="F16" s="11"/>
      <c r="G16" s="11"/>
      <c r="H16" s="11"/>
      <c r="I16" s="11"/>
    </row>
    <row r="17" spans="1:9" ht="18">
      <c r="A17" s="12" t="s">
        <v>24</v>
      </c>
      <c r="B17" s="13">
        <v>11</v>
      </c>
      <c r="C17" s="15" t="str">
        <f>Лл!G64</f>
        <v>Пехенько Кирилл</v>
      </c>
      <c r="D17" s="11"/>
      <c r="E17" s="11"/>
      <c r="F17" s="11"/>
      <c r="G17" s="11"/>
      <c r="H17" s="11"/>
      <c r="I17" s="11"/>
    </row>
    <row r="18" spans="1:9" ht="18">
      <c r="A18" s="12" t="s">
        <v>24</v>
      </c>
      <c r="B18" s="13">
        <v>12</v>
      </c>
      <c r="C18" s="15">
        <f>Лл!G66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24</v>
      </c>
      <c r="B19" s="13">
        <v>13</v>
      </c>
      <c r="C19" s="15">
        <f>Лл!D67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24</v>
      </c>
      <c r="B20" s="13">
        <v>14</v>
      </c>
      <c r="C20" s="15">
        <f>Лл!D70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68</v>
      </c>
      <c r="B21" s="13">
        <v>15</v>
      </c>
      <c r="C21" s="15">
        <f>Лл!G69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24</v>
      </c>
      <c r="B22" s="13">
        <v>16</v>
      </c>
      <c r="C22" s="15">
        <f>Лл!G71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0" ht="15.75">
      <c r="A1" s="44" t="str">
        <f>СпЛл!A1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4" t="str">
        <f>СпЛл!A2</f>
        <v>Любительская лига 37-го Этапа Олег Ячменев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СпЛл!A3</f>
        <v>41538</v>
      </c>
      <c r="B3" s="45"/>
      <c r="C3" s="45"/>
      <c r="D3" s="45"/>
      <c r="E3" s="45"/>
      <c r="F3" s="45"/>
      <c r="G3" s="45"/>
      <c r="H3" s="45"/>
      <c r="I3" s="45"/>
      <c r="J3" s="45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20">
        <v>1</v>
      </c>
      <c r="B5" s="21" t="str">
        <f>СпЛл!A7</f>
        <v>Гайсин Айрат</v>
      </c>
      <c r="C5" s="19"/>
      <c r="D5" s="19"/>
      <c r="E5" s="19"/>
      <c r="F5" s="19"/>
      <c r="G5" s="19"/>
      <c r="H5" s="19"/>
      <c r="I5" s="19"/>
    </row>
    <row r="6" spans="1:9" ht="12.75">
      <c r="A6" s="19"/>
      <c r="B6" s="23">
        <v>1</v>
      </c>
      <c r="C6" s="24" t="s">
        <v>58</v>
      </c>
      <c r="D6" s="19"/>
      <c r="E6" s="25"/>
      <c r="F6" s="19"/>
      <c r="G6" s="19"/>
      <c r="H6" s="19"/>
      <c r="I6" s="19"/>
    </row>
    <row r="7" spans="1:9" ht="12.75">
      <c r="A7" s="20">
        <v>16</v>
      </c>
      <c r="B7" s="26" t="str">
        <f>СпЛл!A22</f>
        <v>_</v>
      </c>
      <c r="C7" s="27"/>
      <c r="D7" s="19"/>
      <c r="E7" s="19"/>
      <c r="F7" s="19"/>
      <c r="G7" s="19"/>
      <c r="H7" s="19"/>
      <c r="I7" s="19"/>
    </row>
    <row r="8" spans="1:9" ht="12.75">
      <c r="A8" s="19"/>
      <c r="B8" s="19"/>
      <c r="C8" s="23">
        <v>9</v>
      </c>
      <c r="D8" s="24" t="s">
        <v>58</v>
      </c>
      <c r="E8" s="19"/>
      <c r="F8" s="19"/>
      <c r="G8" s="19"/>
      <c r="H8" s="19"/>
      <c r="I8" s="19"/>
    </row>
    <row r="9" spans="1:9" ht="12.75">
      <c r="A9" s="20">
        <v>9</v>
      </c>
      <c r="B9" s="21" t="str">
        <f>СпЛл!A15</f>
        <v>Граф Анатолий</v>
      </c>
      <c r="C9" s="27"/>
      <c r="D9" s="27"/>
      <c r="E9" s="19"/>
      <c r="F9" s="19"/>
      <c r="G9" s="19"/>
      <c r="H9" s="19"/>
      <c r="I9" s="19"/>
    </row>
    <row r="10" spans="1:9" ht="12.75">
      <c r="A10" s="19"/>
      <c r="B10" s="23">
        <v>2</v>
      </c>
      <c r="C10" s="28" t="s">
        <v>66</v>
      </c>
      <c r="D10" s="27"/>
      <c r="E10" s="19"/>
      <c r="F10" s="19"/>
      <c r="G10" s="19"/>
      <c r="H10" s="19"/>
      <c r="I10" s="19"/>
    </row>
    <row r="11" spans="1:9" ht="12.75">
      <c r="A11" s="20">
        <v>8</v>
      </c>
      <c r="B11" s="26" t="str">
        <f>СпЛл!A14</f>
        <v>Аминев Марат</v>
      </c>
      <c r="C11" s="19"/>
      <c r="D11" s="27"/>
      <c r="E11" s="19"/>
      <c r="F11" s="19"/>
      <c r="G11" s="29"/>
      <c r="H11" s="19"/>
      <c r="I11" s="19"/>
    </row>
    <row r="12" spans="1:9" ht="12.75">
      <c r="A12" s="19"/>
      <c r="B12" s="19"/>
      <c r="C12" s="19"/>
      <c r="D12" s="23">
        <v>13</v>
      </c>
      <c r="E12" s="24" t="s">
        <v>58</v>
      </c>
      <c r="F12" s="19"/>
      <c r="G12" s="29"/>
      <c r="H12" s="19"/>
      <c r="I12" s="19"/>
    </row>
    <row r="13" spans="1:9" ht="12.75">
      <c r="A13" s="20">
        <v>5</v>
      </c>
      <c r="B13" s="21" t="str">
        <f>СпЛл!A11</f>
        <v>Алтынбаев Марат</v>
      </c>
      <c r="C13" s="19"/>
      <c r="D13" s="27"/>
      <c r="E13" s="27"/>
      <c r="F13" s="19"/>
      <c r="G13" s="29"/>
      <c r="H13" s="19"/>
      <c r="I13" s="19"/>
    </row>
    <row r="14" spans="1:9" ht="12.75">
      <c r="A14" s="19"/>
      <c r="B14" s="23">
        <v>3</v>
      </c>
      <c r="C14" s="37" t="s">
        <v>62</v>
      </c>
      <c r="D14" s="27"/>
      <c r="E14" s="27"/>
      <c r="F14" s="19"/>
      <c r="G14" s="29"/>
      <c r="H14" s="19"/>
      <c r="I14" s="19"/>
    </row>
    <row r="15" spans="1:9" ht="12.75">
      <c r="A15" s="20">
        <v>12</v>
      </c>
      <c r="B15" s="26" t="str">
        <f>СпЛл!A18</f>
        <v>_</v>
      </c>
      <c r="C15" s="27"/>
      <c r="D15" s="27"/>
      <c r="E15" s="27"/>
      <c r="F15" s="19"/>
      <c r="G15" s="29"/>
      <c r="H15" s="19"/>
      <c r="I15" s="19"/>
    </row>
    <row r="16" spans="1:9" ht="12.75">
      <c r="A16" s="19"/>
      <c r="B16" s="19"/>
      <c r="C16" s="23">
        <v>10</v>
      </c>
      <c r="D16" s="28" t="s">
        <v>61</v>
      </c>
      <c r="E16" s="27"/>
      <c r="F16" s="19"/>
      <c r="G16" s="19"/>
      <c r="H16" s="19"/>
      <c r="I16" s="19"/>
    </row>
    <row r="17" spans="1:9" ht="12.75">
      <c r="A17" s="20">
        <v>13</v>
      </c>
      <c r="B17" s="21" t="str">
        <f>СпЛл!A19</f>
        <v>_</v>
      </c>
      <c r="C17" s="27"/>
      <c r="D17" s="19"/>
      <c r="E17" s="27"/>
      <c r="F17" s="19"/>
      <c r="G17" s="19"/>
      <c r="H17" s="19"/>
      <c r="I17" s="19"/>
    </row>
    <row r="18" spans="1:9" ht="12.75">
      <c r="A18" s="19"/>
      <c r="B18" s="23">
        <v>4</v>
      </c>
      <c r="C18" s="28" t="s">
        <v>61</v>
      </c>
      <c r="D18" s="19"/>
      <c r="E18" s="27"/>
      <c r="F18" s="19"/>
      <c r="G18" s="19"/>
      <c r="H18" s="19"/>
      <c r="I18" s="19"/>
    </row>
    <row r="19" spans="1:9" ht="12.75">
      <c r="A19" s="20">
        <v>4</v>
      </c>
      <c r="B19" s="26" t="str">
        <f>СпЛл!A10</f>
        <v>Байрамалов Константин</v>
      </c>
      <c r="C19" s="19"/>
      <c r="D19" s="19"/>
      <c r="E19" s="27"/>
      <c r="F19" s="19"/>
      <c r="G19" s="19"/>
      <c r="H19" s="19"/>
      <c r="I19" s="19"/>
    </row>
    <row r="20" spans="1:9" ht="12.75">
      <c r="A20" s="19"/>
      <c r="B20" s="19"/>
      <c r="C20" s="19"/>
      <c r="D20" s="19"/>
      <c r="E20" s="23">
        <v>15</v>
      </c>
      <c r="F20" s="41" t="s">
        <v>68</v>
      </c>
      <c r="G20" s="24"/>
      <c r="H20" s="24"/>
      <c r="I20" s="24"/>
    </row>
    <row r="21" spans="1:9" ht="12.75">
      <c r="A21" s="20">
        <v>3</v>
      </c>
      <c r="B21" s="21" t="str">
        <f>СпЛл!A9</f>
        <v>Баязитов Рамиль</v>
      </c>
      <c r="C21" s="19"/>
      <c r="D21" s="19"/>
      <c r="E21" s="27"/>
      <c r="F21" s="32"/>
      <c r="G21" s="19"/>
      <c r="H21" s="40" t="s">
        <v>25</v>
      </c>
      <c r="I21" s="40"/>
    </row>
    <row r="22" spans="1:9" ht="12.75">
      <c r="A22" s="19"/>
      <c r="B22" s="23">
        <v>5</v>
      </c>
      <c r="C22" s="24" t="s">
        <v>60</v>
      </c>
      <c r="D22" s="19"/>
      <c r="E22" s="27"/>
      <c r="F22" s="32"/>
      <c r="G22" s="19"/>
      <c r="H22" s="19"/>
      <c r="I22" s="19"/>
    </row>
    <row r="23" spans="1:9" ht="12.75">
      <c r="A23" s="20">
        <v>14</v>
      </c>
      <c r="B23" s="26" t="str">
        <f>СпЛл!A20</f>
        <v>_</v>
      </c>
      <c r="C23" s="27"/>
      <c r="D23" s="19"/>
      <c r="E23" s="27"/>
      <c r="F23" s="32"/>
      <c r="G23" s="19"/>
      <c r="H23" s="19"/>
      <c r="I23" s="19"/>
    </row>
    <row r="24" spans="1:9" ht="12.75">
      <c r="A24" s="19"/>
      <c r="B24" s="19"/>
      <c r="C24" s="23">
        <v>11</v>
      </c>
      <c r="D24" s="24" t="s">
        <v>63</v>
      </c>
      <c r="E24" s="27"/>
      <c r="F24" s="32"/>
      <c r="G24" s="19"/>
      <c r="H24" s="19"/>
      <c r="I24" s="19"/>
    </row>
    <row r="25" spans="1:9" ht="12.75">
      <c r="A25" s="20">
        <v>11</v>
      </c>
      <c r="B25" s="21" t="str">
        <f>СпЛл!A17</f>
        <v>_</v>
      </c>
      <c r="C25" s="27"/>
      <c r="D25" s="27"/>
      <c r="E25" s="27"/>
      <c r="F25" s="32"/>
      <c r="G25" s="19"/>
      <c r="H25" s="19"/>
      <c r="I25" s="19"/>
    </row>
    <row r="26" spans="1:9" ht="12.75">
      <c r="A26" s="19"/>
      <c r="B26" s="23">
        <v>6</v>
      </c>
      <c r="C26" s="28" t="s">
        <v>63</v>
      </c>
      <c r="D26" s="27"/>
      <c r="E26" s="27"/>
      <c r="F26" s="32"/>
      <c r="G26" s="19"/>
      <c r="H26" s="19"/>
      <c r="I26" s="19"/>
    </row>
    <row r="27" spans="1:9" ht="12.75">
      <c r="A27" s="20">
        <v>6</v>
      </c>
      <c r="B27" s="26" t="str">
        <f>СпЛл!A12</f>
        <v>Таначев Николай</v>
      </c>
      <c r="C27" s="19"/>
      <c r="D27" s="27"/>
      <c r="E27" s="27"/>
      <c r="F27" s="32"/>
      <c r="G27" s="19"/>
      <c r="H27" s="19"/>
      <c r="I27" s="19"/>
    </row>
    <row r="28" spans="1:9" ht="12.75">
      <c r="A28" s="19"/>
      <c r="B28" s="19"/>
      <c r="C28" s="19"/>
      <c r="D28" s="23">
        <v>14</v>
      </c>
      <c r="E28" s="28" t="s">
        <v>68</v>
      </c>
      <c r="F28" s="32"/>
      <c r="G28" s="19"/>
      <c r="H28" s="19"/>
      <c r="I28" s="19"/>
    </row>
    <row r="29" spans="1:9" ht="12.75">
      <c r="A29" s="20">
        <v>7</v>
      </c>
      <c r="B29" s="21" t="str">
        <f>СпЛл!A13</f>
        <v>Пехенько Кирилл</v>
      </c>
      <c r="C29" s="19"/>
      <c r="D29" s="27"/>
      <c r="E29" s="19"/>
      <c r="F29" s="32"/>
      <c r="G29" s="19"/>
      <c r="H29" s="19"/>
      <c r="I29" s="19"/>
    </row>
    <row r="30" spans="1:9" ht="12.75">
      <c r="A30" s="19"/>
      <c r="B30" s="23">
        <v>7</v>
      </c>
      <c r="C30" s="24" t="s">
        <v>67</v>
      </c>
      <c r="D30" s="27"/>
      <c r="E30" s="19"/>
      <c r="F30" s="32"/>
      <c r="G30" s="19"/>
      <c r="H30" s="19"/>
      <c r="I30" s="19"/>
    </row>
    <row r="31" spans="1:9" ht="12.75">
      <c r="A31" s="20">
        <v>10</v>
      </c>
      <c r="B31" s="26" t="str">
        <f>СпЛл!A16</f>
        <v>Жуланов Дмитрий</v>
      </c>
      <c r="C31" s="27"/>
      <c r="D31" s="27"/>
      <c r="E31" s="20">
        <v>-15</v>
      </c>
      <c r="F31" s="21" t="str">
        <f>IF(F20=E12,E28,IF(F20=E28,E12,0))</f>
        <v>Гайсин Айрат</v>
      </c>
      <c r="G31" s="37"/>
      <c r="H31" s="37"/>
      <c r="I31" s="37"/>
    </row>
    <row r="32" spans="1:9" ht="12.75">
      <c r="A32" s="19"/>
      <c r="B32" s="19"/>
      <c r="C32" s="23">
        <v>12</v>
      </c>
      <c r="D32" s="28" t="s">
        <v>68</v>
      </c>
      <c r="E32" s="19"/>
      <c r="F32" s="32"/>
      <c r="G32" s="19"/>
      <c r="H32" s="40" t="s">
        <v>26</v>
      </c>
      <c r="I32" s="40"/>
    </row>
    <row r="33" spans="1:9" ht="12.75">
      <c r="A33" s="20">
        <v>15</v>
      </c>
      <c r="B33" s="21" t="str">
        <f>СпЛл!A21</f>
        <v>Годжаев Иса</v>
      </c>
      <c r="C33" s="27"/>
      <c r="D33" s="19"/>
      <c r="E33" s="19"/>
      <c r="F33" s="32"/>
      <c r="G33" s="19"/>
      <c r="H33" s="19"/>
      <c r="I33" s="19"/>
    </row>
    <row r="34" spans="1:9" ht="12.75">
      <c r="A34" s="19"/>
      <c r="B34" s="23">
        <v>8</v>
      </c>
      <c r="C34" s="28" t="s">
        <v>68</v>
      </c>
      <c r="D34" s="19"/>
      <c r="E34" s="19"/>
      <c r="F34" s="32"/>
      <c r="G34" s="19"/>
      <c r="H34" s="19"/>
      <c r="I34" s="19"/>
    </row>
    <row r="35" spans="1:9" ht="12.75">
      <c r="A35" s="20">
        <v>2</v>
      </c>
      <c r="B35" s="26" t="str">
        <f>СпЛл!A8</f>
        <v>Беляков Максим</v>
      </c>
      <c r="C35" s="19"/>
      <c r="D35" s="19"/>
      <c r="E35" s="19"/>
      <c r="F35" s="32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32"/>
      <c r="G36" s="19"/>
      <c r="H36" s="19"/>
      <c r="I36" s="19"/>
    </row>
    <row r="37" spans="1:9" ht="12.75">
      <c r="A37" s="20">
        <v>-1</v>
      </c>
      <c r="B37" s="21" t="str">
        <f>IF(C6=B5,B7,IF(C6=B7,B5,0))</f>
        <v>_</v>
      </c>
      <c r="C37" s="19"/>
      <c r="D37" s="20">
        <v>-13</v>
      </c>
      <c r="E37" s="21" t="str">
        <f>IF(E12=D8,D16,IF(E12=D16,D8,0))</f>
        <v>Байрамалов Константин</v>
      </c>
      <c r="F37" s="19"/>
      <c r="G37" s="19"/>
      <c r="H37" s="19"/>
      <c r="I37" s="19"/>
    </row>
    <row r="38" spans="1:9" ht="12.75">
      <c r="A38" s="19"/>
      <c r="B38" s="23">
        <v>16</v>
      </c>
      <c r="C38" s="46" t="s">
        <v>65</v>
      </c>
      <c r="D38" s="19"/>
      <c r="E38" s="27"/>
      <c r="F38" s="19"/>
      <c r="G38" s="19"/>
      <c r="H38" s="19"/>
      <c r="I38" s="19"/>
    </row>
    <row r="39" spans="1:9" ht="12.75">
      <c r="A39" s="20">
        <v>-2</v>
      </c>
      <c r="B39" s="26" t="str">
        <f>IF(C10=B9,B11,IF(C10=B11,B9,0))</f>
        <v>Аминев Марат</v>
      </c>
      <c r="C39" s="23">
        <v>20</v>
      </c>
      <c r="D39" s="46" t="s">
        <v>67</v>
      </c>
      <c r="E39" s="23">
        <v>26</v>
      </c>
      <c r="F39" s="46" t="s">
        <v>61</v>
      </c>
      <c r="G39" s="19"/>
      <c r="H39" s="19"/>
      <c r="I39" s="19"/>
    </row>
    <row r="40" spans="1:9" ht="12.75">
      <c r="A40" s="19"/>
      <c r="B40" s="20">
        <v>-12</v>
      </c>
      <c r="C40" s="26" t="str">
        <f>IF(D32=C30,C34,IF(D32=C34,C30,0))</f>
        <v>Жуланов Дмитрий</v>
      </c>
      <c r="D40" s="27"/>
      <c r="E40" s="27"/>
      <c r="F40" s="27"/>
      <c r="G40" s="19"/>
      <c r="H40" s="19"/>
      <c r="I40" s="19"/>
    </row>
    <row r="41" spans="1:9" ht="12.75">
      <c r="A41" s="20">
        <v>-3</v>
      </c>
      <c r="B41" s="21" t="str">
        <f>IF(C14=B13,B15,IF(C14=B15,B13,0))</f>
        <v>_</v>
      </c>
      <c r="C41" s="19"/>
      <c r="D41" s="23">
        <v>24</v>
      </c>
      <c r="E41" s="47" t="s">
        <v>60</v>
      </c>
      <c r="F41" s="27"/>
      <c r="G41" s="19"/>
      <c r="H41" s="19"/>
      <c r="I41" s="19"/>
    </row>
    <row r="42" spans="1:9" ht="12.75">
      <c r="A42" s="19"/>
      <c r="B42" s="23">
        <v>17</v>
      </c>
      <c r="C42" s="46"/>
      <c r="D42" s="27"/>
      <c r="E42" s="32"/>
      <c r="F42" s="27"/>
      <c r="G42" s="19"/>
      <c r="H42" s="19"/>
      <c r="I42" s="19"/>
    </row>
    <row r="43" spans="1:9" ht="12.75">
      <c r="A43" s="20">
        <v>-4</v>
      </c>
      <c r="B43" s="26" t="str">
        <f>IF(C18=B17,B19,IF(C18=B19,B17,0))</f>
        <v>_</v>
      </c>
      <c r="C43" s="23">
        <v>21</v>
      </c>
      <c r="D43" s="47" t="s">
        <v>60</v>
      </c>
      <c r="E43" s="32"/>
      <c r="F43" s="23">
        <v>28</v>
      </c>
      <c r="G43" s="46" t="s">
        <v>61</v>
      </c>
      <c r="H43" s="37"/>
      <c r="I43" s="37"/>
    </row>
    <row r="44" spans="1:9" ht="12.75">
      <c r="A44" s="19"/>
      <c r="B44" s="20">
        <v>-11</v>
      </c>
      <c r="C44" s="26" t="str">
        <f>IF(D24=C22,C26,IF(D24=C26,C22,0))</f>
        <v>Баязитов Рамиль</v>
      </c>
      <c r="D44" s="19"/>
      <c r="E44" s="32"/>
      <c r="F44" s="27"/>
      <c r="G44" s="19"/>
      <c r="H44" s="40" t="s">
        <v>35</v>
      </c>
      <c r="I44" s="40"/>
    </row>
    <row r="45" spans="1:9" ht="12.75">
      <c r="A45" s="20">
        <v>-5</v>
      </c>
      <c r="B45" s="21" t="str">
        <f>IF(C22=B21,B23,IF(C22=B23,B21,0))</f>
        <v>_</v>
      </c>
      <c r="C45" s="19"/>
      <c r="D45" s="20">
        <v>-14</v>
      </c>
      <c r="E45" s="21" t="str">
        <f>IF(E28=D24,D32,IF(E28=D32,D24,0))</f>
        <v>Таначев Николай</v>
      </c>
      <c r="F45" s="27"/>
      <c r="G45" s="32"/>
      <c r="H45" s="19"/>
      <c r="I45" s="19"/>
    </row>
    <row r="46" spans="1:9" ht="12.75">
      <c r="A46" s="19"/>
      <c r="B46" s="23">
        <v>18</v>
      </c>
      <c r="C46" s="46"/>
      <c r="D46" s="19"/>
      <c r="E46" s="23"/>
      <c r="F46" s="27"/>
      <c r="G46" s="32"/>
      <c r="H46" s="19"/>
      <c r="I46" s="19"/>
    </row>
    <row r="47" spans="1:9" ht="12.75">
      <c r="A47" s="20">
        <v>-6</v>
      </c>
      <c r="B47" s="26" t="str">
        <f>IF(C26=B25,B27,IF(C26=B27,B25,0))</f>
        <v>_</v>
      </c>
      <c r="C47" s="23">
        <v>22</v>
      </c>
      <c r="D47" s="46" t="s">
        <v>62</v>
      </c>
      <c r="E47" s="23">
        <v>27</v>
      </c>
      <c r="F47" s="47" t="s">
        <v>63</v>
      </c>
      <c r="G47" s="32"/>
      <c r="H47" s="19"/>
      <c r="I47" s="19"/>
    </row>
    <row r="48" spans="1:9" ht="12.75">
      <c r="A48" s="19"/>
      <c r="B48" s="20">
        <v>-10</v>
      </c>
      <c r="C48" s="26" t="str">
        <f>IF(D16=C14,C18,IF(D16=C18,C14,0))</f>
        <v>Алтынбаев Марат</v>
      </c>
      <c r="D48" s="27"/>
      <c r="E48" s="27"/>
      <c r="F48" s="19"/>
      <c r="G48" s="32"/>
      <c r="H48" s="19"/>
      <c r="I48" s="19"/>
    </row>
    <row r="49" spans="1:9" ht="12.75">
      <c r="A49" s="20">
        <v>-7</v>
      </c>
      <c r="B49" s="21" t="str">
        <f>IF(C30=B29,B31,IF(C30=B31,B29,0))</f>
        <v>Пехенько Кирилл</v>
      </c>
      <c r="C49" s="19"/>
      <c r="D49" s="23">
        <v>25</v>
      </c>
      <c r="E49" s="47" t="s">
        <v>59</v>
      </c>
      <c r="F49" s="19"/>
      <c r="G49" s="32"/>
      <c r="H49" s="19"/>
      <c r="I49" s="19"/>
    </row>
    <row r="50" spans="1:9" ht="12.75">
      <c r="A50" s="19"/>
      <c r="B50" s="23">
        <v>19</v>
      </c>
      <c r="C50" s="46" t="s">
        <v>59</v>
      </c>
      <c r="D50" s="27"/>
      <c r="E50" s="32"/>
      <c r="F50" s="19"/>
      <c r="G50" s="32"/>
      <c r="H50" s="19"/>
      <c r="I50" s="19"/>
    </row>
    <row r="51" spans="1:9" ht="12.75">
      <c r="A51" s="20">
        <v>-8</v>
      </c>
      <c r="B51" s="26" t="str">
        <f>IF(C34=B33,B35,IF(C34=B35,B33,0))</f>
        <v>Беляков Максим</v>
      </c>
      <c r="C51" s="23">
        <v>23</v>
      </c>
      <c r="D51" s="47" t="s">
        <v>59</v>
      </c>
      <c r="E51" s="32"/>
      <c r="F51" s="20">
        <v>-28</v>
      </c>
      <c r="G51" s="21" t="str">
        <f>IF(G43=F39,F47,IF(G43=F47,F39,0))</f>
        <v>Таначев Николай</v>
      </c>
      <c r="H51" s="37"/>
      <c r="I51" s="37"/>
    </row>
    <row r="52" spans="1:9" ht="12.75">
      <c r="A52" s="19"/>
      <c r="B52" s="31">
        <v>-9</v>
      </c>
      <c r="C52" s="26" t="str">
        <f>IF(D8=C6,C10,IF(D8=C10,C6,0))</f>
        <v>Граф Анатолий</v>
      </c>
      <c r="D52" s="19"/>
      <c r="E52" s="32"/>
      <c r="F52" s="19"/>
      <c r="G52" s="42"/>
      <c r="H52" s="40" t="s">
        <v>36</v>
      </c>
      <c r="I52" s="40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20">
        <v>-26</v>
      </c>
      <c r="B54" s="21" t="str">
        <f>IF(F39=E37,E41,IF(F39=E41,E37,0))</f>
        <v>Баязитов Рамиль</v>
      </c>
      <c r="C54" s="19"/>
      <c r="D54" s="20">
        <v>-20</v>
      </c>
      <c r="E54" s="21" t="str">
        <f>IF(D39=C38,C40,IF(D39=C40,C38,0))</f>
        <v>Аминев Марат</v>
      </c>
      <c r="F54" s="19"/>
      <c r="G54" s="19"/>
      <c r="H54" s="19"/>
      <c r="I54" s="19"/>
    </row>
    <row r="55" spans="1:9" ht="12.75">
      <c r="A55" s="19"/>
      <c r="B55" s="23">
        <v>29</v>
      </c>
      <c r="C55" s="24" t="s">
        <v>59</v>
      </c>
      <c r="D55" s="19"/>
      <c r="E55" s="23">
        <v>31</v>
      </c>
      <c r="F55" s="24" t="s">
        <v>65</v>
      </c>
      <c r="G55" s="19"/>
      <c r="H55" s="19"/>
      <c r="I55" s="19"/>
    </row>
    <row r="56" spans="1:9" ht="12.75">
      <c r="A56" s="20">
        <v>-27</v>
      </c>
      <c r="B56" s="26" t="str">
        <f>IF(F47=E45,E49,IF(F47=E49,E45,0))</f>
        <v>Беляков Максим</v>
      </c>
      <c r="C56" s="30" t="s">
        <v>27</v>
      </c>
      <c r="D56" s="20">
        <v>-21</v>
      </c>
      <c r="E56" s="26">
        <f>IF(D43=C42,C44,IF(D43=C44,C42,0))</f>
        <v>0</v>
      </c>
      <c r="F56" s="27"/>
      <c r="G56" s="32"/>
      <c r="H56" s="19"/>
      <c r="I56" s="19"/>
    </row>
    <row r="57" spans="1:9" ht="12.75">
      <c r="A57" s="19"/>
      <c r="B57" s="20">
        <v>-29</v>
      </c>
      <c r="C57" s="21" t="str">
        <f>IF(C55=B54,B56,IF(C55=B56,B54,0))</f>
        <v>Баязитов Рамиль</v>
      </c>
      <c r="D57" s="19"/>
      <c r="E57" s="19"/>
      <c r="F57" s="23">
        <v>33</v>
      </c>
      <c r="G57" s="24" t="s">
        <v>66</v>
      </c>
      <c r="H57" s="37"/>
      <c r="I57" s="37"/>
    </row>
    <row r="58" spans="1:9" ht="12.75">
      <c r="A58" s="19"/>
      <c r="B58" s="19"/>
      <c r="C58" s="30" t="s">
        <v>28</v>
      </c>
      <c r="D58" s="20">
        <v>-22</v>
      </c>
      <c r="E58" s="21">
        <f>IF(D47=C46,C48,IF(D47=C48,C46,0))</f>
        <v>0</v>
      </c>
      <c r="F58" s="27"/>
      <c r="G58" s="19"/>
      <c r="H58" s="40" t="s">
        <v>31</v>
      </c>
      <c r="I58" s="40"/>
    </row>
    <row r="59" spans="1:9" ht="12.75">
      <c r="A59" s="20">
        <v>-24</v>
      </c>
      <c r="B59" s="21" t="str">
        <f>IF(E41=D39,D43,IF(E41=D43,D39,0))</f>
        <v>Жуланов Дмитрий</v>
      </c>
      <c r="C59" s="19"/>
      <c r="D59" s="19"/>
      <c r="E59" s="23">
        <v>32</v>
      </c>
      <c r="F59" s="28" t="s">
        <v>66</v>
      </c>
      <c r="G59" s="34"/>
      <c r="H59" s="19"/>
      <c r="I59" s="19"/>
    </row>
    <row r="60" spans="1:9" ht="12.75">
      <c r="A60" s="19"/>
      <c r="B60" s="23">
        <v>30</v>
      </c>
      <c r="C60" s="24" t="s">
        <v>62</v>
      </c>
      <c r="D60" s="20">
        <v>-23</v>
      </c>
      <c r="E60" s="26" t="str">
        <f>IF(D51=C50,C52,IF(D51=C52,C50,0))</f>
        <v>Граф Анатолий</v>
      </c>
      <c r="F60" s="20">
        <v>-33</v>
      </c>
      <c r="G60" s="21" t="str">
        <f>IF(G57=F55,F59,IF(G57=F59,F55,0))</f>
        <v>Аминев Марат</v>
      </c>
      <c r="H60" s="37"/>
      <c r="I60" s="37"/>
    </row>
    <row r="61" spans="1:9" ht="12.75">
      <c r="A61" s="20">
        <v>-25</v>
      </c>
      <c r="B61" s="26" t="str">
        <f>IF(E49=D47,D51,IF(E49=D51,D47,0))</f>
        <v>Алтынбаев Марат</v>
      </c>
      <c r="C61" s="30" t="s">
        <v>29</v>
      </c>
      <c r="D61" s="19"/>
      <c r="E61" s="19"/>
      <c r="F61" s="19"/>
      <c r="G61" s="19"/>
      <c r="H61" s="40" t="s">
        <v>33</v>
      </c>
      <c r="I61" s="40"/>
    </row>
    <row r="62" spans="1:9" ht="12.75">
      <c r="A62" s="19"/>
      <c r="B62" s="20">
        <v>-30</v>
      </c>
      <c r="C62" s="21" t="str">
        <f>IF(C60=B59,B61,IF(C60=B61,B59,0))</f>
        <v>Жуланов Дмитрий</v>
      </c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30" t="s">
        <v>30</v>
      </c>
      <c r="D63" s="19"/>
      <c r="E63" s="20">
        <v>-31</v>
      </c>
      <c r="F63" s="21" t="s">
        <v>64</v>
      </c>
      <c r="G63" s="19"/>
      <c r="H63" s="19"/>
      <c r="I63" s="19"/>
    </row>
    <row r="64" spans="1:9" ht="12.75">
      <c r="A64" s="20">
        <v>-16</v>
      </c>
      <c r="B64" s="21" t="str">
        <f>IF(C38=B37,B39,IF(C38=B39,B37,0))</f>
        <v>_</v>
      </c>
      <c r="C64" s="19"/>
      <c r="D64" s="19"/>
      <c r="E64" s="19"/>
      <c r="F64" s="23">
        <v>34</v>
      </c>
      <c r="G64" s="24" t="s">
        <v>64</v>
      </c>
      <c r="H64" s="37"/>
      <c r="I64" s="37"/>
    </row>
    <row r="65" spans="1:9" ht="12.75">
      <c r="A65" s="19"/>
      <c r="B65" s="23">
        <v>35</v>
      </c>
      <c r="C65" s="24"/>
      <c r="D65" s="19"/>
      <c r="E65" s="20">
        <v>-32</v>
      </c>
      <c r="F65" s="26">
        <f>IF(F59=E58,E60,IF(F59=E60,E58,0))</f>
        <v>0</v>
      </c>
      <c r="G65" s="19"/>
      <c r="H65" s="40" t="s">
        <v>32</v>
      </c>
      <c r="I65" s="40"/>
    </row>
    <row r="66" spans="1:9" ht="12.75">
      <c r="A66" s="20">
        <v>-17</v>
      </c>
      <c r="B66" s="26">
        <f>IF(C42=B41,B43,IF(C42=B43,B41,0))</f>
        <v>0</v>
      </c>
      <c r="C66" s="27"/>
      <c r="D66" s="32"/>
      <c r="E66" s="19"/>
      <c r="F66" s="20">
        <v>-34</v>
      </c>
      <c r="G66" s="21">
        <f>IF(G64=F63,F65,IF(G64=F65,F63,0))</f>
        <v>0</v>
      </c>
      <c r="H66" s="37"/>
      <c r="I66" s="37"/>
    </row>
    <row r="67" spans="1:9" ht="12.75">
      <c r="A67" s="19"/>
      <c r="B67" s="19"/>
      <c r="C67" s="23">
        <v>37</v>
      </c>
      <c r="D67" s="24"/>
      <c r="E67" s="19"/>
      <c r="F67" s="19"/>
      <c r="G67" s="19"/>
      <c r="H67" s="40" t="s">
        <v>34</v>
      </c>
      <c r="I67" s="40"/>
    </row>
    <row r="68" spans="1:9" ht="12.75">
      <c r="A68" s="20">
        <v>-18</v>
      </c>
      <c r="B68" s="21">
        <f>IF(C46=B45,B47,IF(C46=B47,B45,0))</f>
        <v>0</v>
      </c>
      <c r="C68" s="27"/>
      <c r="D68" s="33" t="s">
        <v>37</v>
      </c>
      <c r="E68" s="20">
        <v>-35</v>
      </c>
      <c r="F68" s="21" t="str">
        <f>IF(C65=B64,B66,IF(C65=B66,B64,0))</f>
        <v>_</v>
      </c>
      <c r="G68" s="19"/>
      <c r="H68" s="19"/>
      <c r="I68" s="19"/>
    </row>
    <row r="69" spans="1:9" ht="12.75">
      <c r="A69" s="19"/>
      <c r="B69" s="23">
        <v>36</v>
      </c>
      <c r="C69" s="28"/>
      <c r="D69" s="34"/>
      <c r="E69" s="19"/>
      <c r="F69" s="23">
        <v>38</v>
      </c>
      <c r="G69" s="24"/>
      <c r="H69" s="37"/>
      <c r="I69" s="37"/>
    </row>
    <row r="70" spans="1:9" ht="12.75">
      <c r="A70" s="20">
        <v>-19</v>
      </c>
      <c r="B70" s="26" t="str">
        <f>IF(C50=B49,B51,IF(C50=B51,B49,0))</f>
        <v>Пехенько Кирилл</v>
      </c>
      <c r="C70" s="20">
        <v>-37</v>
      </c>
      <c r="D70" s="21">
        <f>IF(D67=C65,C69,IF(D67=C69,C65,0))</f>
        <v>0</v>
      </c>
      <c r="E70" s="20">
        <v>-36</v>
      </c>
      <c r="F70" s="26" t="str">
        <f>IF(C69=B68,B70,IF(C69=B70,B68,0))</f>
        <v>Пехенько Кирилл</v>
      </c>
      <c r="G70" s="19"/>
      <c r="H70" s="40" t="s">
        <v>40</v>
      </c>
      <c r="I70" s="40"/>
    </row>
    <row r="71" spans="1:9" ht="12.75">
      <c r="A71" s="19"/>
      <c r="B71" s="19"/>
      <c r="C71" s="19"/>
      <c r="D71" s="30" t="s">
        <v>39</v>
      </c>
      <c r="E71" s="19"/>
      <c r="F71" s="20">
        <v>-38</v>
      </c>
      <c r="G71" s="21">
        <f>IF(G69=F68,F70,IF(G69=F70,F68,0))</f>
        <v>0</v>
      </c>
      <c r="H71" s="37"/>
      <c r="I71" s="37"/>
    </row>
    <row r="72" spans="1:9" ht="12.75">
      <c r="A72" s="19"/>
      <c r="B72" s="19"/>
      <c r="C72" s="19"/>
      <c r="D72" s="19"/>
      <c r="E72" s="19"/>
      <c r="F72" s="19"/>
      <c r="G72" s="19"/>
      <c r="H72" s="40" t="s">
        <v>41</v>
      </c>
      <c r="I72" s="4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41539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Мазитов Динар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Ячменев Иван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Туйгильдин Айнур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5" t="str">
        <f>Нл2с!I32</f>
        <v>Ли Сергей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5" t="str">
        <f>Нл1с!G63</f>
        <v>Ячменев Андрей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5" t="str">
        <f>Нл1с!G65</f>
        <v>Зайнитдинова Рита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5" t="str">
        <f>Нл1с!G68</f>
        <v>Шайнуров Вадим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5" t="str">
        <f>Нл1с!G70</f>
        <v>Марамзин Сергей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5" t="str">
        <f>Нл1с!D72</f>
        <v>Калимуллин Рамис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5" t="str">
        <f>Нл1с!D75</f>
        <v>Петухова Надежда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5" t="str">
        <f>Нл1с!G73</f>
        <v>Аксенов Артем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5" t="str">
        <f>Нл1с!G75</f>
        <v>Русских Данил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5" t="str">
        <f>Нл2с!I40</f>
        <v>Султанова Лейла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5" t="str">
        <f>Нл2с!I44</f>
        <v>Абдеев Ренат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5" t="str">
        <f>Нл2с!I46</f>
        <v>Ижболдина Полина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5" t="str">
        <f>Нл2с!I48</f>
        <v>Ахтамьянова Зиля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5" t="str">
        <f>Нл2с!E44</f>
        <v>Хабирьянов Андрей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5" t="str">
        <f>Нл2с!E50</f>
        <v>Идрисов Данил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5" t="str">
        <f>Нл2с!E53</f>
        <v>Шайнуров Назар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5">
        <f>Нл2с!E55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24</v>
      </c>
      <c r="B27" s="13">
        <v>21</v>
      </c>
      <c r="C27" s="15">
        <f>Нл2с!I53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24</v>
      </c>
      <c r="B28" s="13">
        <v>22</v>
      </c>
      <c r="C28" s="15">
        <f>Нл2с!I57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24</v>
      </c>
      <c r="B29" s="13">
        <v>23</v>
      </c>
      <c r="C29" s="15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24</v>
      </c>
      <c r="B30" s="13">
        <v>24</v>
      </c>
      <c r="C30" s="15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24</v>
      </c>
      <c r="B31" s="13">
        <v>25</v>
      </c>
      <c r="C31" s="15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24</v>
      </c>
      <c r="B32" s="13">
        <v>26</v>
      </c>
      <c r="C32" s="15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24</v>
      </c>
      <c r="B33" s="13">
        <v>27</v>
      </c>
      <c r="C33" s="15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24</v>
      </c>
      <c r="B34" s="13">
        <v>28</v>
      </c>
      <c r="C34" s="15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24</v>
      </c>
      <c r="B35" s="13">
        <v>29</v>
      </c>
      <c r="C35" s="15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24</v>
      </c>
      <c r="B36" s="13">
        <v>30</v>
      </c>
      <c r="C36" s="15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24</v>
      </c>
      <c r="B37" s="13">
        <v>31</v>
      </c>
      <c r="C37" s="15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24</v>
      </c>
      <c r="B38" s="13">
        <v>32</v>
      </c>
      <c r="C38" s="15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Кубок Республики Башкортостан 2013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Начальная лига 37-го Этапа Олег Ячменев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41539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Ячменев Андрей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Шайнуров Назар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21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Идрисов Данил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13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Ячменев Иван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Аксенов Артем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13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Зайнитдинова Рита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Петухова Надежда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9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Ижболдина Полина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Шайнуров Вадим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Марамзин Сергей</v>
      </c>
      <c r="C37" s="19"/>
      <c r="D37" s="19"/>
      <c r="E37" s="19"/>
      <c r="F37" s="27"/>
      <c r="G37" s="30" t="s">
        <v>25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Хабирьянов Андрей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Султанова Лейла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10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Калимуллин Рамис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10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Мазитов Динар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10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Туйгильдин Айнур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</v>
      </c>
      <c r="E56" s="27"/>
      <c r="F56" s="31">
        <v>-31</v>
      </c>
      <c r="G56" s="21" t="str">
        <f>IF(G36=F20,F52,IF(G36=F52,F20,0))</f>
        <v>Ячменев Иван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_</v>
      </c>
      <c r="C57" s="27"/>
      <c r="D57" s="27"/>
      <c r="E57" s="27"/>
      <c r="F57" s="19"/>
      <c r="G57" s="30" t="s">
        <v>26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Русских Данил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Ахтамьянова Зиля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Ячменев Андрей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Абдеев Ренат</v>
      </c>
      <c r="C63" s="27"/>
      <c r="D63" s="27"/>
      <c r="E63" s="19"/>
      <c r="F63" s="23">
        <v>61</v>
      </c>
      <c r="G63" s="24" t="s">
        <v>5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Зайнитдинова Рита</v>
      </c>
      <c r="G64" s="30" t="s">
        <v>27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Зайнитдинова Рита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28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Ли Сергей</v>
      </c>
      <c r="C67" s="19"/>
      <c r="D67" s="19"/>
      <c r="E67" s="20">
        <v>-56</v>
      </c>
      <c r="F67" s="21" t="str">
        <f>IF(Нл2с!G10=Нл2с!F6,Нл2с!F14,IF(Нл2с!G10=Нл2с!F14,Нл2с!F6,0))</f>
        <v>Шайнуров Вадим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8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Русских Данил</v>
      </c>
      <c r="C69" s="19"/>
      <c r="D69" s="19"/>
      <c r="E69" s="20">
        <v>-57</v>
      </c>
      <c r="F69" s="26" t="str">
        <f>IF(Нл2с!G26=Нл2с!F22,Нл2с!F30,IF(Нл2с!G26=Нл2с!F30,Нл2с!F22,0))</f>
        <v>Марамзин Сергей</v>
      </c>
      <c r="G69" s="30" t="s">
        <v>29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15</v>
      </c>
      <c r="D70" s="19"/>
      <c r="E70" s="19"/>
      <c r="F70" s="20">
        <v>-62</v>
      </c>
      <c r="G70" s="21" t="str">
        <f>IF(G68=F67,F69,IF(G68=F69,F67,0))</f>
        <v>Марамзин Сергей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Калимуллин Рамис</v>
      </c>
      <c r="C71" s="27"/>
      <c r="D71" s="32"/>
      <c r="E71" s="19"/>
      <c r="F71" s="19"/>
      <c r="G71" s="30" t="s">
        <v>30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15</v>
      </c>
      <c r="E72" s="20">
        <v>-63</v>
      </c>
      <c r="F72" s="21" t="str">
        <f>IF(C70=B69,B71,IF(C70=B71,B69,0))</f>
        <v>Русских Данил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Петухова Надежда</v>
      </c>
      <c r="C73" s="27"/>
      <c r="D73" s="33" t="s">
        <v>31</v>
      </c>
      <c r="E73" s="19"/>
      <c r="F73" s="23">
        <v>66</v>
      </c>
      <c r="G73" s="24" t="s">
        <v>12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16</v>
      </c>
      <c r="D74" s="34"/>
      <c r="E74" s="20">
        <v>-64</v>
      </c>
      <c r="F74" s="26" t="str">
        <f>IF(C74=B73,B75,IF(C74=B75,B73,0))</f>
        <v>Аксенов Артем</v>
      </c>
      <c r="G74" s="30" t="s">
        <v>32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Аксенов Артем</v>
      </c>
      <c r="C75" s="20">
        <v>-65</v>
      </c>
      <c r="D75" s="21" t="str">
        <f>IF(D72=C70,C74,IF(D72=C74,C70,0))</f>
        <v>Петухова Надежда</v>
      </c>
      <c r="E75" s="19"/>
      <c r="F75" s="20">
        <v>-66</v>
      </c>
      <c r="G75" s="21" t="str">
        <f>IF(G73=F72,F74,IF(G73=F74,F72,0))</f>
        <v>Русских Данил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33</v>
      </c>
      <c r="E76" s="19"/>
      <c r="F76" s="19"/>
      <c r="G76" s="30" t="s">
        <v>34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Кубок Республики Башкортостан 2013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Начальная лига 37-го Этапа Олег Ячменев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41539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Ячменев Андрей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20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Идрисов Данил</v>
      </c>
      <c r="C6" s="23">
        <v>40</v>
      </c>
      <c r="D6" s="37" t="s">
        <v>19</v>
      </c>
      <c r="E6" s="23">
        <v>52</v>
      </c>
      <c r="F6" s="37" t="s">
        <v>5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Ахтамьянова Зиля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14</v>
      </c>
      <c r="E10" s="32"/>
      <c r="F10" s="23">
        <v>56</v>
      </c>
      <c r="G10" s="37" t="s">
        <v>5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Русских Данил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Шайнуров Вадим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_</v>
      </c>
      <c r="C14" s="23">
        <v>42</v>
      </c>
      <c r="D14" s="37" t="s">
        <v>15</v>
      </c>
      <c r="E14" s="23">
        <v>53</v>
      </c>
      <c r="F14" s="38" t="s">
        <v>8</v>
      </c>
      <c r="G14" s="23">
        <v>58</v>
      </c>
      <c r="H14" s="37" t="s">
        <v>11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Калимуллин Рамис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_</v>
      </c>
      <c r="C16" s="19"/>
      <c r="D16" s="23">
        <v>49</v>
      </c>
      <c r="E16" s="38" t="s">
        <v>15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18</v>
      </c>
      <c r="E18" s="32"/>
      <c r="F18" s="20">
        <v>-30</v>
      </c>
      <c r="G18" s="26" t="str">
        <f>IF(Нл1с!F52=Нл1с!E44,Нл1с!E60,IF(Нл1с!F52=Нл1с!E60,Нл1с!E44,0))</f>
        <v>Туйгильдин Айнур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Султанова Лейла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Марамзин Сергей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23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Хабирьянов Андрей</v>
      </c>
      <c r="C22" s="23">
        <v>44</v>
      </c>
      <c r="D22" s="37" t="s">
        <v>17</v>
      </c>
      <c r="E22" s="23">
        <v>54</v>
      </c>
      <c r="F22" s="37" t="s">
        <v>7</v>
      </c>
      <c r="G22" s="32"/>
      <c r="H22" s="23">
        <v>60</v>
      </c>
      <c r="I22" s="39" t="s">
        <v>11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Ижболдина Полина</v>
      </c>
      <c r="D23" s="27"/>
      <c r="E23" s="27"/>
      <c r="F23" s="27"/>
      <c r="G23" s="32"/>
      <c r="H23" s="27"/>
      <c r="I23" s="34"/>
      <c r="J23" s="40" t="s">
        <v>35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_</v>
      </c>
      <c r="C24" s="19"/>
      <c r="D24" s="23">
        <v>50</v>
      </c>
      <c r="E24" s="38" t="s">
        <v>16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16</v>
      </c>
      <c r="E26" s="32"/>
      <c r="F26" s="23">
        <v>57</v>
      </c>
      <c r="G26" s="37" t="s">
        <v>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Петухова Надежда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Ли Сергей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_</v>
      </c>
      <c r="C30" s="23">
        <v>46</v>
      </c>
      <c r="D30" s="37" t="s">
        <v>12</v>
      </c>
      <c r="E30" s="23">
        <v>55</v>
      </c>
      <c r="F30" s="38" t="s">
        <v>6</v>
      </c>
      <c r="G30" s="23">
        <v>59</v>
      </c>
      <c r="H30" s="38" t="s">
        <v>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Аксенов Артем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Абдеев Ренат</v>
      </c>
      <c r="C32" s="19"/>
      <c r="D32" s="23">
        <v>51</v>
      </c>
      <c r="E32" s="38" t="s">
        <v>12</v>
      </c>
      <c r="F32" s="19"/>
      <c r="G32" s="27"/>
      <c r="H32" s="20">
        <v>-60</v>
      </c>
      <c r="I32" s="21" t="str">
        <f>IF(I22=H14,H30,IF(I22=H30,H14,0))</f>
        <v>Ли Сергей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22</v>
      </c>
      <c r="D33" s="27"/>
      <c r="E33" s="32"/>
      <c r="F33" s="19"/>
      <c r="G33" s="27"/>
      <c r="H33" s="19"/>
      <c r="I33" s="34"/>
      <c r="J33" s="40" t="s">
        <v>36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22</v>
      </c>
      <c r="E34" s="32"/>
      <c r="F34" s="20">
        <v>-29</v>
      </c>
      <c r="G34" s="26" t="str">
        <f>IF(Нл1с!F20=Нл1с!E12,Нл1с!E28,IF(Нл1с!F20=Нл1с!E28,Нл1с!E12,0))</f>
        <v>Зайнитдинова Рита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Шайнуров Назар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Идрисов Данил</v>
      </c>
      <c r="C37" s="19"/>
      <c r="D37" s="19"/>
      <c r="E37" s="19"/>
      <c r="F37" s="20">
        <v>-48</v>
      </c>
      <c r="G37" s="21" t="str">
        <f>IF(E8=D6,D10,IF(E8=D10,D6,0))</f>
        <v>Ахтамьянова Зиля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20</v>
      </c>
      <c r="D38" s="19"/>
      <c r="E38" s="19"/>
      <c r="F38" s="19"/>
      <c r="G38" s="23">
        <v>67</v>
      </c>
      <c r="H38" s="37" t="s">
        <v>18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Султанова Лейла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20</v>
      </c>
      <c r="E40" s="19"/>
      <c r="F40" s="19"/>
      <c r="G40" s="19"/>
      <c r="H40" s="23">
        <v>69</v>
      </c>
      <c r="I40" s="41" t="s">
        <v>18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Ижболдина Полина</v>
      </c>
      <c r="H41" s="27"/>
      <c r="I41" s="42"/>
      <c r="J41" s="40" t="s">
        <v>37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22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Абдеев Ренат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23</v>
      </c>
      <c r="F44" s="19"/>
      <c r="G44" s="19"/>
      <c r="H44" s="20">
        <v>-69</v>
      </c>
      <c r="I44" s="21" t="str">
        <f>IF(I40=H38,H42,IF(I40=H42,H38,0))</f>
        <v>Абдеев Ренат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Хабирьянов Андрей</v>
      </c>
      <c r="C45" s="19"/>
      <c r="D45" s="27"/>
      <c r="E45" s="30" t="s">
        <v>38</v>
      </c>
      <c r="F45" s="19"/>
      <c r="G45" s="20">
        <v>-67</v>
      </c>
      <c r="H45" s="21" t="str">
        <f>IF(H38=G37,G39,IF(H38=G39,G37,0))</f>
        <v>Ахтамьянова Зиля</v>
      </c>
      <c r="I45" s="34"/>
      <c r="J45" s="40" t="s">
        <v>39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23</v>
      </c>
      <c r="D46" s="27"/>
      <c r="E46" s="19"/>
      <c r="F46" s="19"/>
      <c r="G46" s="19"/>
      <c r="H46" s="23">
        <v>70</v>
      </c>
      <c r="I46" s="39" t="s">
        <v>17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Ижболдина Полина</v>
      </c>
      <c r="I47" s="34"/>
      <c r="J47" s="40" t="s">
        <v>40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23</v>
      </c>
      <c r="E48" s="19"/>
      <c r="F48" s="19"/>
      <c r="G48" s="19"/>
      <c r="H48" s="20">
        <v>-70</v>
      </c>
      <c r="I48" s="21" t="str">
        <f>IF(I46=H45,H47,IF(I46=H47,H45,0))</f>
        <v>Ахтамьянова Зиля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41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21</v>
      </c>
      <c r="D50" s="20">
        <v>-77</v>
      </c>
      <c r="E50" s="21" t="str">
        <f>IF(E44=D40,D48,IF(E44=D48,D40,0))</f>
        <v>Идрисов Данил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Шайнуров Назар</v>
      </c>
      <c r="C51" s="19"/>
      <c r="D51" s="19"/>
      <c r="E51" s="30" t="s">
        <v>42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21</v>
      </c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Шайнуров Назар</v>
      </c>
      <c r="E54" s="30" t="s">
        <v>43</v>
      </c>
      <c r="F54" s="20">
        <v>-73</v>
      </c>
      <c r="G54" s="21">
        <f>IF(C46=B45,B47,IF(C46=B47,B45,0))</f>
        <v>0</v>
      </c>
      <c r="H54" s="27"/>
      <c r="I54" s="42"/>
      <c r="J54" s="40" t="s">
        <v>44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45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46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47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48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49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50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51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52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53</v>
      </c>
      <c r="F73" s="19"/>
      <c r="G73" s="20">
        <v>-92</v>
      </c>
      <c r="H73" s="26">
        <f>IF(H68=G67,G69,IF(H68=G69,G67,0))</f>
        <v>0</v>
      </c>
      <c r="I73" s="34"/>
      <c r="J73" s="40" t="s">
        <v>54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55</v>
      </c>
      <c r="F75" s="19"/>
      <c r="G75" s="32"/>
      <c r="H75" s="19"/>
      <c r="I75" s="34"/>
      <c r="J75" s="40" t="s">
        <v>56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0" ht="15.75">
      <c r="A1" s="44" t="str">
        <f>СпМл!A1</f>
        <v>Кубок Республики Башкортостан 2013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44" t="str">
        <f>СпМл!A2</f>
        <v>Мастерская лига 37-го Этапа Олег Ячменев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СпМл!A3</f>
        <v>41538</v>
      </c>
      <c r="B3" s="45"/>
      <c r="C3" s="45"/>
      <c r="D3" s="45"/>
      <c r="E3" s="45"/>
      <c r="F3" s="45"/>
      <c r="G3" s="45"/>
      <c r="H3" s="45"/>
      <c r="I3" s="45"/>
      <c r="J3" s="45"/>
    </row>
    <row r="4" spans="1:9" ht="12.75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20">
        <v>1</v>
      </c>
      <c r="B5" s="21" t="str">
        <f>СпМл!A7</f>
        <v>Аббасов Рустамхон</v>
      </c>
      <c r="C5" s="19"/>
      <c r="D5" s="19"/>
      <c r="E5" s="19"/>
      <c r="F5" s="19"/>
      <c r="G5" s="19"/>
      <c r="H5" s="19"/>
      <c r="I5" s="19"/>
    </row>
    <row r="6" spans="1:9" ht="12.75">
      <c r="A6" s="19"/>
      <c r="B6" s="23">
        <v>1</v>
      </c>
      <c r="C6" s="24" t="s">
        <v>126</v>
      </c>
      <c r="D6" s="19"/>
      <c r="E6" s="25"/>
      <c r="F6" s="19"/>
      <c r="G6" s="19"/>
      <c r="H6" s="19"/>
      <c r="I6" s="19"/>
    </row>
    <row r="7" spans="1:9" ht="12.75">
      <c r="A7" s="20">
        <v>16</v>
      </c>
      <c r="B7" s="26" t="str">
        <f>СпМл!A22</f>
        <v>Годжаев Иса</v>
      </c>
      <c r="C7" s="27"/>
      <c r="D7" s="19"/>
      <c r="E7" s="19"/>
      <c r="F7" s="19"/>
      <c r="G7" s="19"/>
      <c r="H7" s="19"/>
      <c r="I7" s="19"/>
    </row>
    <row r="8" spans="1:9" ht="12.75">
      <c r="A8" s="19"/>
      <c r="B8" s="19"/>
      <c r="C8" s="23">
        <v>9</v>
      </c>
      <c r="D8" s="24" t="s">
        <v>126</v>
      </c>
      <c r="E8" s="19"/>
      <c r="F8" s="19"/>
      <c r="G8" s="19"/>
      <c r="H8" s="19"/>
      <c r="I8" s="19"/>
    </row>
    <row r="9" spans="1:9" ht="12.75">
      <c r="A9" s="20">
        <v>9</v>
      </c>
      <c r="B9" s="21" t="str">
        <f>СпМл!A15</f>
        <v>Сазонов Николай</v>
      </c>
      <c r="C9" s="27"/>
      <c r="D9" s="27"/>
      <c r="E9" s="19"/>
      <c r="F9" s="19"/>
      <c r="G9" s="19"/>
      <c r="H9" s="19"/>
      <c r="I9" s="19"/>
    </row>
    <row r="10" spans="1:9" ht="12.75">
      <c r="A10" s="19"/>
      <c r="B10" s="23">
        <v>2</v>
      </c>
      <c r="C10" s="28" t="s">
        <v>110</v>
      </c>
      <c r="D10" s="27"/>
      <c r="E10" s="19"/>
      <c r="F10" s="19"/>
      <c r="G10" s="19"/>
      <c r="H10" s="19"/>
      <c r="I10" s="19"/>
    </row>
    <row r="11" spans="1:9" ht="12.75">
      <c r="A11" s="20">
        <v>8</v>
      </c>
      <c r="B11" s="26" t="str">
        <f>СпМл!A14</f>
        <v>Антонян Ваге</v>
      </c>
      <c r="C11" s="19"/>
      <c r="D11" s="27"/>
      <c r="E11" s="19"/>
      <c r="F11" s="19"/>
      <c r="G11" s="29"/>
      <c r="H11" s="19"/>
      <c r="I11" s="19"/>
    </row>
    <row r="12" spans="1:9" ht="12.75">
      <c r="A12" s="19"/>
      <c r="B12" s="19"/>
      <c r="C12" s="19"/>
      <c r="D12" s="23">
        <v>13</v>
      </c>
      <c r="E12" s="24" t="s">
        <v>126</v>
      </c>
      <c r="F12" s="19"/>
      <c r="G12" s="29"/>
      <c r="H12" s="19"/>
      <c r="I12" s="19"/>
    </row>
    <row r="13" spans="1:9" ht="12.75">
      <c r="A13" s="20">
        <v>5</v>
      </c>
      <c r="B13" s="21" t="str">
        <f>СпМл!A11</f>
        <v>Сагитов Александр</v>
      </c>
      <c r="C13" s="19"/>
      <c r="D13" s="27"/>
      <c r="E13" s="27"/>
      <c r="F13" s="19"/>
      <c r="G13" s="29"/>
      <c r="H13" s="19"/>
      <c r="I13" s="19"/>
    </row>
    <row r="14" spans="1:9" ht="12.75">
      <c r="A14" s="19"/>
      <c r="B14" s="23">
        <v>3</v>
      </c>
      <c r="C14" s="37" t="s">
        <v>130</v>
      </c>
      <c r="D14" s="27"/>
      <c r="E14" s="27"/>
      <c r="F14" s="19"/>
      <c r="G14" s="29"/>
      <c r="H14" s="19"/>
      <c r="I14" s="19"/>
    </row>
    <row r="15" spans="1:9" ht="12.75">
      <c r="A15" s="20">
        <v>12</v>
      </c>
      <c r="B15" s="26" t="str">
        <f>СпМл!A18</f>
        <v>Коротеев Георгий</v>
      </c>
      <c r="C15" s="27"/>
      <c r="D15" s="27"/>
      <c r="E15" s="27"/>
      <c r="F15" s="19"/>
      <c r="G15" s="29"/>
      <c r="H15" s="19"/>
      <c r="I15" s="19"/>
    </row>
    <row r="16" spans="1:9" ht="12.75">
      <c r="A16" s="19"/>
      <c r="B16" s="19"/>
      <c r="C16" s="23">
        <v>10</v>
      </c>
      <c r="D16" s="28" t="s">
        <v>129</v>
      </c>
      <c r="E16" s="27"/>
      <c r="F16" s="19"/>
      <c r="G16" s="19"/>
      <c r="H16" s="19"/>
      <c r="I16" s="19"/>
    </row>
    <row r="17" spans="1:9" ht="12.75">
      <c r="A17" s="20">
        <v>13</v>
      </c>
      <c r="B17" s="21" t="str">
        <f>СпМл!A19</f>
        <v>Тодрамович Александр</v>
      </c>
      <c r="C17" s="27"/>
      <c r="D17" s="19"/>
      <c r="E17" s="27"/>
      <c r="F17" s="19"/>
      <c r="G17" s="19"/>
      <c r="H17" s="19"/>
      <c r="I17" s="19"/>
    </row>
    <row r="18" spans="1:9" ht="12.75">
      <c r="A18" s="19"/>
      <c r="B18" s="23">
        <v>4</v>
      </c>
      <c r="C18" s="28" t="s">
        <v>129</v>
      </c>
      <c r="D18" s="19"/>
      <c r="E18" s="27"/>
      <c r="F18" s="19"/>
      <c r="G18" s="19"/>
      <c r="H18" s="19"/>
      <c r="I18" s="19"/>
    </row>
    <row r="19" spans="1:9" ht="12.75">
      <c r="A19" s="20">
        <v>4</v>
      </c>
      <c r="B19" s="26" t="str">
        <f>СпМл!A10</f>
        <v>Максютов Азат</v>
      </c>
      <c r="C19" s="19"/>
      <c r="D19" s="19"/>
      <c r="E19" s="27"/>
      <c r="F19" s="19"/>
      <c r="G19" s="19"/>
      <c r="H19" s="19"/>
      <c r="I19" s="19"/>
    </row>
    <row r="20" spans="1:9" ht="12.75">
      <c r="A20" s="19"/>
      <c r="B20" s="19"/>
      <c r="C20" s="19"/>
      <c r="D20" s="19"/>
      <c r="E20" s="23">
        <v>15</v>
      </c>
      <c r="F20" s="41" t="s">
        <v>126</v>
      </c>
      <c r="G20" s="24"/>
      <c r="H20" s="24"/>
      <c r="I20" s="24"/>
    </row>
    <row r="21" spans="1:9" ht="12.75">
      <c r="A21" s="20">
        <v>3</v>
      </c>
      <c r="B21" s="21" t="str">
        <f>СпМл!A9</f>
        <v>Срумов Антон</v>
      </c>
      <c r="C21" s="19"/>
      <c r="D21" s="19"/>
      <c r="E21" s="27"/>
      <c r="F21" s="32"/>
      <c r="G21" s="19"/>
      <c r="H21" s="40" t="s">
        <v>25</v>
      </c>
      <c r="I21" s="40"/>
    </row>
    <row r="22" spans="1:9" ht="12.75">
      <c r="A22" s="19"/>
      <c r="B22" s="23">
        <v>5</v>
      </c>
      <c r="C22" s="24" t="s">
        <v>128</v>
      </c>
      <c r="D22" s="19"/>
      <c r="E22" s="27"/>
      <c r="F22" s="32"/>
      <c r="G22" s="19"/>
      <c r="H22" s="19"/>
      <c r="I22" s="19"/>
    </row>
    <row r="23" spans="1:9" ht="12.75">
      <c r="A23" s="20">
        <v>14</v>
      </c>
      <c r="B23" s="26" t="str">
        <f>СпМл!A20</f>
        <v>Топорков Юрий</v>
      </c>
      <c r="C23" s="27"/>
      <c r="D23" s="19"/>
      <c r="E23" s="27"/>
      <c r="F23" s="32"/>
      <c r="G23" s="19"/>
      <c r="H23" s="19"/>
      <c r="I23" s="19"/>
    </row>
    <row r="24" spans="1:9" ht="12.75">
      <c r="A24" s="19"/>
      <c r="B24" s="19"/>
      <c r="C24" s="23">
        <v>11</v>
      </c>
      <c r="D24" s="24" t="s">
        <v>128</v>
      </c>
      <c r="E24" s="27"/>
      <c r="F24" s="32"/>
      <c r="G24" s="19"/>
      <c r="H24" s="19"/>
      <c r="I24" s="19"/>
    </row>
    <row r="25" spans="1:9" ht="12.75">
      <c r="A25" s="20">
        <v>11</v>
      </c>
      <c r="B25" s="21" t="str">
        <f>СпМл!A17</f>
        <v>Рудаков Константин</v>
      </c>
      <c r="C25" s="27"/>
      <c r="D25" s="27"/>
      <c r="E25" s="27"/>
      <c r="F25" s="32"/>
      <c r="G25" s="19"/>
      <c r="H25" s="19"/>
      <c r="I25" s="19"/>
    </row>
    <row r="26" spans="1:9" ht="12.75">
      <c r="A26" s="19"/>
      <c r="B26" s="23">
        <v>6</v>
      </c>
      <c r="C26" s="28" t="s">
        <v>131</v>
      </c>
      <c r="D26" s="27"/>
      <c r="E26" s="27"/>
      <c r="F26" s="32"/>
      <c r="G26" s="19"/>
      <c r="H26" s="19"/>
      <c r="I26" s="19"/>
    </row>
    <row r="27" spans="1:9" ht="12.75">
      <c r="A27" s="20">
        <v>6</v>
      </c>
      <c r="B27" s="26" t="str">
        <f>СпМл!A12</f>
        <v>Топорков Артур</v>
      </c>
      <c r="C27" s="19"/>
      <c r="D27" s="27"/>
      <c r="E27" s="27"/>
      <c r="F27" s="32"/>
      <c r="G27" s="19"/>
      <c r="H27" s="19"/>
      <c r="I27" s="19"/>
    </row>
    <row r="28" spans="1:9" ht="12.75">
      <c r="A28" s="19"/>
      <c r="B28" s="19"/>
      <c r="C28" s="19"/>
      <c r="D28" s="23">
        <v>14</v>
      </c>
      <c r="E28" s="28" t="s">
        <v>128</v>
      </c>
      <c r="F28" s="32"/>
      <c r="G28" s="19"/>
      <c r="H28" s="19"/>
      <c r="I28" s="19"/>
    </row>
    <row r="29" spans="1:9" ht="12.75">
      <c r="A29" s="20">
        <v>7</v>
      </c>
      <c r="B29" s="21" t="str">
        <f>СпМл!A13</f>
        <v>Лютый Олег</v>
      </c>
      <c r="C29" s="19"/>
      <c r="D29" s="27"/>
      <c r="E29" s="19"/>
      <c r="F29" s="32"/>
      <c r="G29" s="19"/>
      <c r="H29" s="19"/>
      <c r="I29" s="19"/>
    </row>
    <row r="30" spans="1:9" ht="12.75">
      <c r="A30" s="19"/>
      <c r="B30" s="23">
        <v>7</v>
      </c>
      <c r="C30" s="24" t="s">
        <v>133</v>
      </c>
      <c r="D30" s="27"/>
      <c r="E30" s="19"/>
      <c r="F30" s="32"/>
      <c r="G30" s="19"/>
      <c r="H30" s="19"/>
      <c r="I30" s="19"/>
    </row>
    <row r="31" spans="1:9" ht="12.75">
      <c r="A31" s="20">
        <v>10</v>
      </c>
      <c r="B31" s="26" t="str">
        <f>СпМл!A16</f>
        <v>Хабиров Марс</v>
      </c>
      <c r="C31" s="27"/>
      <c r="D31" s="27"/>
      <c r="E31" s="20">
        <v>-15</v>
      </c>
      <c r="F31" s="21" t="str">
        <f>IF(F20=E12,E28,IF(F20=E28,E12,0))</f>
        <v>Срумов Антон</v>
      </c>
      <c r="G31" s="37"/>
      <c r="H31" s="37"/>
      <c r="I31" s="37"/>
    </row>
    <row r="32" spans="1:9" ht="12.75">
      <c r="A32" s="19"/>
      <c r="B32" s="19"/>
      <c r="C32" s="23">
        <v>12</v>
      </c>
      <c r="D32" s="28" t="s">
        <v>127</v>
      </c>
      <c r="E32" s="19"/>
      <c r="F32" s="32"/>
      <c r="G32" s="19"/>
      <c r="H32" s="40" t="s">
        <v>26</v>
      </c>
      <c r="I32" s="40"/>
    </row>
    <row r="33" spans="1:9" ht="12.75">
      <c r="A33" s="20">
        <v>15</v>
      </c>
      <c r="B33" s="21" t="str">
        <f>СпМл!A21</f>
        <v>Габдуллин Марс</v>
      </c>
      <c r="C33" s="27"/>
      <c r="D33" s="19"/>
      <c r="E33" s="19"/>
      <c r="F33" s="32"/>
      <c r="G33" s="19"/>
      <c r="H33" s="19"/>
      <c r="I33" s="19"/>
    </row>
    <row r="34" spans="1:9" ht="12.75">
      <c r="A34" s="19"/>
      <c r="B34" s="23">
        <v>8</v>
      </c>
      <c r="C34" s="28" t="s">
        <v>127</v>
      </c>
      <c r="D34" s="19"/>
      <c r="E34" s="19"/>
      <c r="F34" s="32"/>
      <c r="G34" s="19"/>
      <c r="H34" s="19"/>
      <c r="I34" s="19"/>
    </row>
    <row r="35" spans="1:9" ht="12.75">
      <c r="A35" s="20">
        <v>2</v>
      </c>
      <c r="B35" s="26" t="str">
        <f>СпМл!A8</f>
        <v>Исмайлов Азат</v>
      </c>
      <c r="C35" s="19"/>
      <c r="D35" s="19"/>
      <c r="E35" s="19"/>
      <c r="F35" s="32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32"/>
      <c r="G36" s="19"/>
      <c r="H36" s="19"/>
      <c r="I36" s="19"/>
    </row>
    <row r="37" spans="1:9" ht="12.75">
      <c r="A37" s="20">
        <v>-1</v>
      </c>
      <c r="B37" s="21" t="str">
        <f>IF(C6=B5,B7,IF(C6=B7,B5,0))</f>
        <v>Годжаев Иса</v>
      </c>
      <c r="C37" s="19"/>
      <c r="D37" s="20">
        <v>-13</v>
      </c>
      <c r="E37" s="21" t="str">
        <f>IF(E12=D8,D16,IF(E12=D16,D8,0))</f>
        <v>Максютов Азат</v>
      </c>
      <c r="F37" s="19"/>
      <c r="G37" s="19"/>
      <c r="H37" s="19"/>
      <c r="I37" s="19"/>
    </row>
    <row r="38" spans="1:9" ht="12.75">
      <c r="A38" s="19"/>
      <c r="B38" s="23">
        <v>16</v>
      </c>
      <c r="C38" s="46" t="s">
        <v>132</v>
      </c>
      <c r="D38" s="19"/>
      <c r="E38" s="27"/>
      <c r="F38" s="19"/>
      <c r="G38" s="19"/>
      <c r="H38" s="19"/>
      <c r="I38" s="19"/>
    </row>
    <row r="39" spans="1:9" ht="12.75">
      <c r="A39" s="20">
        <v>-2</v>
      </c>
      <c r="B39" s="26" t="str">
        <f>IF(C10=B9,B11,IF(C10=B11,B9,0))</f>
        <v>Сазонов Николай</v>
      </c>
      <c r="C39" s="23">
        <v>20</v>
      </c>
      <c r="D39" s="46" t="s">
        <v>132</v>
      </c>
      <c r="E39" s="23">
        <v>26</v>
      </c>
      <c r="F39" s="46" t="s">
        <v>131</v>
      </c>
      <c r="G39" s="19"/>
      <c r="H39" s="19"/>
      <c r="I39" s="19"/>
    </row>
    <row r="40" spans="1:9" ht="12.75">
      <c r="A40" s="19"/>
      <c r="B40" s="20">
        <v>-12</v>
      </c>
      <c r="C40" s="26" t="str">
        <f>IF(D32=C30,C34,IF(D32=C34,C30,0))</f>
        <v>Хабиров Марс</v>
      </c>
      <c r="D40" s="27"/>
      <c r="E40" s="27"/>
      <c r="F40" s="27"/>
      <c r="G40" s="19"/>
      <c r="H40" s="19"/>
      <c r="I40" s="19"/>
    </row>
    <row r="41" spans="1:9" ht="12.75">
      <c r="A41" s="20">
        <v>-3</v>
      </c>
      <c r="B41" s="21" t="str">
        <f>IF(C14=B13,B15,IF(C14=B15,B13,0))</f>
        <v>Коротеев Георгий</v>
      </c>
      <c r="C41" s="19"/>
      <c r="D41" s="23">
        <v>24</v>
      </c>
      <c r="E41" s="47" t="s">
        <v>131</v>
      </c>
      <c r="F41" s="27"/>
      <c r="G41" s="19"/>
      <c r="H41" s="19"/>
      <c r="I41" s="19"/>
    </row>
    <row r="42" spans="1:9" ht="12.75">
      <c r="A42" s="19"/>
      <c r="B42" s="23">
        <v>17</v>
      </c>
      <c r="C42" s="46" t="s">
        <v>134</v>
      </c>
      <c r="D42" s="27"/>
      <c r="E42" s="32"/>
      <c r="F42" s="27"/>
      <c r="G42" s="19"/>
      <c r="H42" s="19"/>
      <c r="I42" s="19"/>
    </row>
    <row r="43" spans="1:9" ht="12.75">
      <c r="A43" s="20">
        <v>-4</v>
      </c>
      <c r="B43" s="26" t="str">
        <f>IF(C18=B17,B19,IF(C18=B19,B17,0))</f>
        <v>Тодрамович Александр</v>
      </c>
      <c r="C43" s="23">
        <v>21</v>
      </c>
      <c r="D43" s="47" t="s">
        <v>131</v>
      </c>
      <c r="E43" s="32"/>
      <c r="F43" s="23">
        <v>28</v>
      </c>
      <c r="G43" s="46" t="s">
        <v>127</v>
      </c>
      <c r="H43" s="37"/>
      <c r="I43" s="37"/>
    </row>
    <row r="44" spans="1:9" ht="12.75">
      <c r="A44" s="19"/>
      <c r="B44" s="20">
        <v>-11</v>
      </c>
      <c r="C44" s="26" t="str">
        <f>IF(D24=C22,C26,IF(D24=C26,C22,0))</f>
        <v>Топорков Артур</v>
      </c>
      <c r="D44" s="19"/>
      <c r="E44" s="32"/>
      <c r="F44" s="27"/>
      <c r="G44" s="19"/>
      <c r="H44" s="40" t="s">
        <v>35</v>
      </c>
      <c r="I44" s="40"/>
    </row>
    <row r="45" spans="1:9" ht="12.75">
      <c r="A45" s="20">
        <v>-5</v>
      </c>
      <c r="B45" s="21" t="str">
        <f>IF(C22=B21,B23,IF(C22=B23,B21,0))</f>
        <v>Топорков Юрий</v>
      </c>
      <c r="C45" s="19"/>
      <c r="D45" s="20">
        <v>-14</v>
      </c>
      <c r="E45" s="21" t="str">
        <f>IF(E28=D24,D32,IF(E28=D32,D24,0))</f>
        <v>Исмайлов Азат</v>
      </c>
      <c r="F45" s="27"/>
      <c r="G45" s="32"/>
      <c r="H45" s="19"/>
      <c r="I45" s="19"/>
    </row>
    <row r="46" spans="1:9" ht="12.75">
      <c r="A46" s="19"/>
      <c r="B46" s="23">
        <v>18</v>
      </c>
      <c r="C46" s="46" t="s">
        <v>92</v>
      </c>
      <c r="D46" s="19"/>
      <c r="E46" s="23"/>
      <c r="F46" s="27"/>
      <c r="G46" s="32"/>
      <c r="H46" s="19"/>
      <c r="I46" s="19"/>
    </row>
    <row r="47" spans="1:9" ht="12.75">
      <c r="A47" s="20">
        <v>-6</v>
      </c>
      <c r="B47" s="26" t="str">
        <f>IF(C26=B25,B27,IF(C26=B27,B25,0))</f>
        <v>Рудаков Константин</v>
      </c>
      <c r="C47" s="23">
        <v>22</v>
      </c>
      <c r="D47" s="46" t="s">
        <v>92</v>
      </c>
      <c r="E47" s="23">
        <v>27</v>
      </c>
      <c r="F47" s="47" t="s">
        <v>127</v>
      </c>
      <c r="G47" s="32"/>
      <c r="H47" s="19"/>
      <c r="I47" s="19"/>
    </row>
    <row r="48" spans="1:9" ht="12.75">
      <c r="A48" s="19"/>
      <c r="B48" s="20">
        <v>-10</v>
      </c>
      <c r="C48" s="26" t="str">
        <f>IF(D16=C14,C18,IF(D16=C18,C14,0))</f>
        <v>Сагитов Александр</v>
      </c>
      <c r="D48" s="27"/>
      <c r="E48" s="27"/>
      <c r="F48" s="19"/>
      <c r="G48" s="32"/>
      <c r="H48" s="19"/>
      <c r="I48" s="19"/>
    </row>
    <row r="49" spans="1:9" ht="12.75">
      <c r="A49" s="20">
        <v>-7</v>
      </c>
      <c r="B49" s="21" t="str">
        <f>IF(C30=B29,B31,IF(C30=B31,B29,0))</f>
        <v>Лютый Олег</v>
      </c>
      <c r="C49" s="19"/>
      <c r="D49" s="23">
        <v>25</v>
      </c>
      <c r="E49" s="47" t="s">
        <v>110</v>
      </c>
      <c r="F49" s="19"/>
      <c r="G49" s="32"/>
      <c r="H49" s="19"/>
      <c r="I49" s="19"/>
    </row>
    <row r="50" spans="1:9" ht="12.75">
      <c r="A50" s="19"/>
      <c r="B50" s="23">
        <v>19</v>
      </c>
      <c r="C50" s="46" t="s">
        <v>90</v>
      </c>
      <c r="D50" s="27"/>
      <c r="E50" s="32"/>
      <c r="F50" s="19"/>
      <c r="G50" s="32"/>
      <c r="H50" s="19"/>
      <c r="I50" s="19"/>
    </row>
    <row r="51" spans="1:9" ht="12.75">
      <c r="A51" s="20">
        <v>-8</v>
      </c>
      <c r="B51" s="26" t="str">
        <f>IF(C34=B33,B35,IF(C34=B35,B33,0))</f>
        <v>Габдуллин Марс</v>
      </c>
      <c r="C51" s="23">
        <v>23</v>
      </c>
      <c r="D51" s="47" t="s">
        <v>110</v>
      </c>
      <c r="E51" s="32"/>
      <c r="F51" s="20">
        <v>-28</v>
      </c>
      <c r="G51" s="21" t="str">
        <f>IF(G43=F39,F47,IF(G43=F47,F39,0))</f>
        <v>Топорков Артур</v>
      </c>
      <c r="H51" s="37"/>
      <c r="I51" s="37"/>
    </row>
    <row r="52" spans="1:9" ht="12.75">
      <c r="A52" s="19"/>
      <c r="B52" s="31">
        <v>-9</v>
      </c>
      <c r="C52" s="26" t="str">
        <f>IF(D8=C6,C10,IF(D8=C10,C6,0))</f>
        <v>Антонян Ваге</v>
      </c>
      <c r="D52" s="19"/>
      <c r="E52" s="32"/>
      <c r="F52" s="19"/>
      <c r="G52" s="42"/>
      <c r="H52" s="40" t="s">
        <v>36</v>
      </c>
      <c r="I52" s="40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20">
        <v>-26</v>
      </c>
      <c r="B54" s="21" t="str">
        <f>IF(F39=E37,E41,IF(F39=E41,E37,0))</f>
        <v>Максютов Азат</v>
      </c>
      <c r="C54" s="19"/>
      <c r="D54" s="20">
        <v>-20</v>
      </c>
      <c r="E54" s="21" t="str">
        <f>IF(D39=C38,C40,IF(D39=C40,C38,0))</f>
        <v>Хабиров Марс</v>
      </c>
      <c r="F54" s="19"/>
      <c r="G54" s="19"/>
      <c r="H54" s="19"/>
      <c r="I54" s="19"/>
    </row>
    <row r="55" spans="1:9" ht="12.75">
      <c r="A55" s="19"/>
      <c r="B55" s="23">
        <v>29</v>
      </c>
      <c r="C55" s="24" t="s">
        <v>110</v>
      </c>
      <c r="D55" s="19"/>
      <c r="E55" s="23">
        <v>31</v>
      </c>
      <c r="F55" s="24" t="s">
        <v>134</v>
      </c>
      <c r="G55" s="19"/>
      <c r="H55" s="19"/>
      <c r="I55" s="19"/>
    </row>
    <row r="56" spans="1:9" ht="12.75">
      <c r="A56" s="20">
        <v>-27</v>
      </c>
      <c r="B56" s="26" t="str">
        <f>IF(F47=E45,E49,IF(F47=E49,E45,0))</f>
        <v>Антонян Ваге</v>
      </c>
      <c r="C56" s="30" t="s">
        <v>27</v>
      </c>
      <c r="D56" s="20">
        <v>-21</v>
      </c>
      <c r="E56" s="26" t="str">
        <f>IF(D43=C42,C44,IF(D43=C44,C42,0))</f>
        <v>Коротеев Георгий</v>
      </c>
      <c r="F56" s="27"/>
      <c r="G56" s="32"/>
      <c r="H56" s="19"/>
      <c r="I56" s="19"/>
    </row>
    <row r="57" spans="1:9" ht="12.75">
      <c r="A57" s="19"/>
      <c r="B57" s="20">
        <v>-29</v>
      </c>
      <c r="C57" s="21" t="str">
        <f>IF(C55=B54,B56,IF(C55=B56,B54,0))</f>
        <v>Максютов Азат</v>
      </c>
      <c r="D57" s="19"/>
      <c r="E57" s="19"/>
      <c r="F57" s="23">
        <v>33</v>
      </c>
      <c r="G57" s="24" t="s">
        <v>90</v>
      </c>
      <c r="H57" s="37"/>
      <c r="I57" s="37"/>
    </row>
    <row r="58" spans="1:9" ht="12.75">
      <c r="A58" s="19"/>
      <c r="B58" s="19"/>
      <c r="C58" s="30" t="s">
        <v>28</v>
      </c>
      <c r="D58" s="20">
        <v>-22</v>
      </c>
      <c r="E58" s="21" t="str">
        <f>IF(D47=C46,C48,IF(D47=C48,C46,0))</f>
        <v>Сагитов Александр</v>
      </c>
      <c r="F58" s="27"/>
      <c r="G58" s="19"/>
      <c r="H58" s="40" t="s">
        <v>31</v>
      </c>
      <c r="I58" s="40"/>
    </row>
    <row r="59" spans="1:9" ht="12.75">
      <c r="A59" s="20">
        <v>-24</v>
      </c>
      <c r="B59" s="21" t="str">
        <f>IF(E41=D39,D43,IF(E41=D43,D39,0))</f>
        <v>Сазонов Николай</v>
      </c>
      <c r="C59" s="19"/>
      <c r="D59" s="19"/>
      <c r="E59" s="23">
        <v>32</v>
      </c>
      <c r="F59" s="28" t="s">
        <v>90</v>
      </c>
      <c r="G59" s="34"/>
      <c r="H59" s="19"/>
      <c r="I59" s="19"/>
    </row>
    <row r="60" spans="1:9" ht="12.75">
      <c r="A60" s="19"/>
      <c r="B60" s="23">
        <v>30</v>
      </c>
      <c r="C60" s="24" t="s">
        <v>132</v>
      </c>
      <c r="D60" s="20">
        <v>-23</v>
      </c>
      <c r="E60" s="26" t="str">
        <f>IF(D51=C50,C52,IF(D51=C52,C50,0))</f>
        <v>Лютый Олег</v>
      </c>
      <c r="F60" s="20">
        <v>-33</v>
      </c>
      <c r="G60" s="21" t="str">
        <f>IF(G57=F55,F59,IF(G57=F59,F55,0))</f>
        <v>Коротеев Георгий</v>
      </c>
      <c r="H60" s="37"/>
      <c r="I60" s="37"/>
    </row>
    <row r="61" spans="1:9" ht="12.75">
      <c r="A61" s="20">
        <v>-25</v>
      </c>
      <c r="B61" s="26" t="str">
        <f>IF(E49=D47,D51,IF(E49=D51,D47,0))</f>
        <v>Рудаков Константин</v>
      </c>
      <c r="C61" s="30" t="s">
        <v>29</v>
      </c>
      <c r="D61" s="19"/>
      <c r="E61" s="19"/>
      <c r="F61" s="19"/>
      <c r="G61" s="19"/>
      <c r="H61" s="40" t="s">
        <v>33</v>
      </c>
      <c r="I61" s="40"/>
    </row>
    <row r="62" spans="1:9" ht="12.75">
      <c r="A62" s="19"/>
      <c r="B62" s="20">
        <v>-30</v>
      </c>
      <c r="C62" s="21" t="str">
        <f>IF(C60=B59,B61,IF(C60=B61,B59,0))</f>
        <v>Рудаков Константин</v>
      </c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30" t="s">
        <v>30</v>
      </c>
      <c r="D63" s="19"/>
      <c r="E63" s="20">
        <v>-31</v>
      </c>
      <c r="F63" s="21" t="str">
        <f>IF(F55=E54,E56,IF(F55=E56,E54,0))</f>
        <v>Хабиров Марс</v>
      </c>
      <c r="G63" s="19"/>
      <c r="H63" s="19"/>
      <c r="I63" s="19"/>
    </row>
    <row r="64" spans="1:9" ht="12.75">
      <c r="A64" s="20">
        <v>-16</v>
      </c>
      <c r="B64" s="21" t="str">
        <f>IF(C38=B37,B39,IF(C38=B39,B37,0))</f>
        <v>Годжаев Иса</v>
      </c>
      <c r="C64" s="19"/>
      <c r="D64" s="19"/>
      <c r="E64" s="19"/>
      <c r="F64" s="23">
        <v>34</v>
      </c>
      <c r="G64" s="24" t="s">
        <v>133</v>
      </c>
      <c r="H64" s="37"/>
      <c r="I64" s="37"/>
    </row>
    <row r="65" spans="1:9" ht="12.75">
      <c r="A65" s="19"/>
      <c r="B65" s="23">
        <v>35</v>
      </c>
      <c r="C65" s="24" t="s">
        <v>68</v>
      </c>
      <c r="D65" s="19"/>
      <c r="E65" s="20">
        <v>-32</v>
      </c>
      <c r="F65" s="26" t="str">
        <f>IF(F59=E58,E60,IF(F59=E60,E58,0))</f>
        <v>Сагитов Александр</v>
      </c>
      <c r="G65" s="19"/>
      <c r="H65" s="40" t="s">
        <v>32</v>
      </c>
      <c r="I65" s="40"/>
    </row>
    <row r="66" spans="1:9" ht="12.75">
      <c r="A66" s="20">
        <v>-17</v>
      </c>
      <c r="B66" s="26" t="str">
        <f>IF(C42=B41,B43,IF(C42=B43,B41,0))</f>
        <v>Тодрамович Александр</v>
      </c>
      <c r="C66" s="27"/>
      <c r="D66" s="32"/>
      <c r="E66" s="19"/>
      <c r="F66" s="20">
        <v>-34</v>
      </c>
      <c r="G66" s="21" t="str">
        <f>IF(G64=F63,F65,IF(G64=F65,F63,0))</f>
        <v>Сагитов Александр</v>
      </c>
      <c r="H66" s="37"/>
      <c r="I66" s="37"/>
    </row>
    <row r="67" spans="1:9" ht="12.75">
      <c r="A67" s="19"/>
      <c r="B67" s="19"/>
      <c r="C67" s="23">
        <v>37</v>
      </c>
      <c r="D67" s="24" t="s">
        <v>68</v>
      </c>
      <c r="E67" s="19"/>
      <c r="F67" s="19"/>
      <c r="G67" s="19"/>
      <c r="H67" s="40" t="s">
        <v>34</v>
      </c>
      <c r="I67" s="40"/>
    </row>
    <row r="68" spans="1:9" ht="12.75">
      <c r="A68" s="20">
        <v>-18</v>
      </c>
      <c r="B68" s="21" t="str">
        <f>IF(C46=B45,B47,IF(C46=B47,B45,0))</f>
        <v>Топорков Юрий</v>
      </c>
      <c r="C68" s="27"/>
      <c r="D68" s="33" t="s">
        <v>37</v>
      </c>
      <c r="E68" s="20">
        <v>-35</v>
      </c>
      <c r="F68" s="21" t="str">
        <f>IF(C65=B64,B66,IF(C65=B66,B64,0))</f>
        <v>Тодрамович Александр</v>
      </c>
      <c r="G68" s="19"/>
      <c r="H68" s="19"/>
      <c r="I68" s="19"/>
    </row>
    <row r="69" spans="1:9" ht="12.75">
      <c r="A69" s="19"/>
      <c r="B69" s="23">
        <v>36</v>
      </c>
      <c r="C69" s="28" t="s">
        <v>135</v>
      </c>
      <c r="D69" s="34"/>
      <c r="E69" s="19"/>
      <c r="F69" s="23">
        <v>38</v>
      </c>
      <c r="G69" s="24" t="s">
        <v>74</v>
      </c>
      <c r="H69" s="37"/>
      <c r="I69" s="37"/>
    </row>
    <row r="70" spans="1:9" ht="12.75">
      <c r="A70" s="20">
        <v>-19</v>
      </c>
      <c r="B70" s="26" t="str">
        <f>IF(C50=B49,B51,IF(C50=B51,B49,0))</f>
        <v>Габдуллин Марс</v>
      </c>
      <c r="C70" s="20">
        <v>-37</v>
      </c>
      <c r="D70" s="21" t="str">
        <f>IF(D67=C65,C69,IF(D67=C69,C65,0))</f>
        <v>Топорков Юрий</v>
      </c>
      <c r="E70" s="20">
        <v>-36</v>
      </c>
      <c r="F70" s="26" t="str">
        <f>IF(C69=B68,B70,IF(C69=B70,B68,0))</f>
        <v>Габдуллин Марс</v>
      </c>
      <c r="G70" s="19"/>
      <c r="H70" s="40" t="s">
        <v>40</v>
      </c>
      <c r="I70" s="40"/>
    </row>
    <row r="71" spans="1:9" ht="12.75">
      <c r="A71" s="19"/>
      <c r="B71" s="19"/>
      <c r="C71" s="19"/>
      <c r="D71" s="30" t="s">
        <v>39</v>
      </c>
      <c r="E71" s="19"/>
      <c r="F71" s="20">
        <v>-38</v>
      </c>
      <c r="G71" s="21" t="str">
        <f>IF(G69=F68,F70,IF(G69=F70,F68,0))</f>
        <v>Тодрамович Александр</v>
      </c>
      <c r="H71" s="37"/>
      <c r="I71" s="37"/>
    </row>
    <row r="72" spans="1:9" ht="12.75">
      <c r="A72" s="19"/>
      <c r="B72" s="19"/>
      <c r="C72" s="19"/>
      <c r="D72" s="19"/>
      <c r="E72" s="19"/>
      <c r="F72" s="19"/>
      <c r="G72" s="19"/>
      <c r="H72" s="40" t="s">
        <v>41</v>
      </c>
      <c r="I72" s="4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108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41539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109</v>
      </c>
      <c r="B7" s="13">
        <v>1</v>
      </c>
      <c r="C7" s="14" t="str">
        <f>Вл1с!G36</f>
        <v>Грубов Виталий</v>
      </c>
      <c r="D7" s="11"/>
      <c r="E7" s="11"/>
      <c r="F7" s="11"/>
      <c r="G7" s="11"/>
      <c r="H7" s="11"/>
      <c r="I7" s="11"/>
    </row>
    <row r="8" spans="1:9" ht="18">
      <c r="A8" s="12" t="s">
        <v>91</v>
      </c>
      <c r="B8" s="13">
        <v>2</v>
      </c>
      <c r="C8" s="14" t="str">
        <f>Вл1с!G56</f>
        <v>Мазурин Александр</v>
      </c>
      <c r="D8" s="11"/>
      <c r="E8" s="11"/>
      <c r="F8" s="11"/>
      <c r="G8" s="11"/>
      <c r="H8" s="11"/>
      <c r="I8" s="11"/>
    </row>
    <row r="9" spans="1:9" ht="18">
      <c r="A9" s="12" t="s">
        <v>110</v>
      </c>
      <c r="B9" s="13">
        <v>3</v>
      </c>
      <c r="C9" s="14" t="str">
        <f>Вл2с!I22</f>
        <v>Мызников Сергей</v>
      </c>
      <c r="D9" s="11"/>
      <c r="E9" s="11"/>
      <c r="F9" s="11"/>
      <c r="G9" s="11"/>
      <c r="H9" s="11"/>
      <c r="I9" s="11"/>
    </row>
    <row r="10" spans="1:9" ht="18">
      <c r="A10" s="12" t="s">
        <v>111</v>
      </c>
      <c r="B10" s="13">
        <v>4</v>
      </c>
      <c r="C10" s="15" t="str">
        <f>Вл2с!I32</f>
        <v>Маневич Сергей</v>
      </c>
      <c r="D10" s="11"/>
      <c r="E10" s="11"/>
      <c r="F10" s="11"/>
      <c r="G10" s="11"/>
      <c r="H10" s="11"/>
      <c r="I10" s="11"/>
    </row>
    <row r="11" spans="1:9" ht="18">
      <c r="A11" s="12" t="s">
        <v>112</v>
      </c>
      <c r="B11" s="13">
        <v>5</v>
      </c>
      <c r="C11" s="15" t="str">
        <f>Вл1с!G63</f>
        <v>Аюпов Айдар</v>
      </c>
      <c r="D11" s="11"/>
      <c r="E11" s="11"/>
      <c r="F11" s="11"/>
      <c r="G11" s="11"/>
      <c r="H11" s="11"/>
      <c r="I11" s="11"/>
    </row>
    <row r="12" spans="1:9" ht="18">
      <c r="A12" s="12" t="s">
        <v>113</v>
      </c>
      <c r="B12" s="13">
        <v>6</v>
      </c>
      <c r="C12" s="15" t="str">
        <f>Вл1с!G65</f>
        <v>Халимонов Евгений</v>
      </c>
      <c r="D12" s="11"/>
      <c r="E12" s="11"/>
      <c r="F12" s="11"/>
      <c r="G12" s="11"/>
      <c r="H12" s="11"/>
      <c r="I12" s="11"/>
    </row>
    <row r="13" spans="1:9" ht="18">
      <c r="A13" s="12" t="s">
        <v>114</v>
      </c>
      <c r="B13" s="13">
        <v>7</v>
      </c>
      <c r="C13" s="15" t="str">
        <f>Вл1с!G68</f>
        <v>Антонян Ваге</v>
      </c>
      <c r="D13" s="11"/>
      <c r="E13" s="11"/>
      <c r="F13" s="11"/>
      <c r="G13" s="11"/>
      <c r="H13" s="11"/>
      <c r="I13" s="11"/>
    </row>
    <row r="14" spans="1:9" ht="18">
      <c r="A14" s="12" t="s">
        <v>115</v>
      </c>
      <c r="B14" s="13">
        <v>8</v>
      </c>
      <c r="C14" s="15" t="str">
        <f>Вл1с!G70</f>
        <v>Рахматуллин Равиль</v>
      </c>
      <c r="D14" s="11"/>
      <c r="E14" s="11"/>
      <c r="F14" s="11"/>
      <c r="G14" s="11"/>
      <c r="H14" s="11"/>
      <c r="I14" s="11"/>
    </row>
    <row r="15" spans="1:9" ht="18">
      <c r="A15" s="12" t="s">
        <v>116</v>
      </c>
      <c r="B15" s="13">
        <v>9</v>
      </c>
      <c r="C15" s="15" t="str">
        <f>Вл1с!D72</f>
        <v>Байрамалов Леонид</v>
      </c>
      <c r="D15" s="11"/>
      <c r="E15" s="11"/>
      <c r="F15" s="11"/>
      <c r="G15" s="11"/>
      <c r="H15" s="11"/>
      <c r="I15" s="11"/>
    </row>
    <row r="16" spans="1:9" ht="18">
      <c r="A16" s="12" t="s">
        <v>93</v>
      </c>
      <c r="B16" s="13">
        <v>10</v>
      </c>
      <c r="C16" s="15" t="str">
        <f>Вл1с!D75</f>
        <v>Тодрамович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117</v>
      </c>
      <c r="B17" s="13">
        <v>11</v>
      </c>
      <c r="C17" s="15" t="str">
        <f>Вл1с!G73</f>
        <v>Стародубцев Олег</v>
      </c>
      <c r="D17" s="11"/>
      <c r="E17" s="11"/>
      <c r="F17" s="11"/>
      <c r="G17" s="11"/>
      <c r="H17" s="11"/>
      <c r="I17" s="11"/>
    </row>
    <row r="18" spans="1:9" ht="18">
      <c r="A18" s="12" t="s">
        <v>118</v>
      </c>
      <c r="B18" s="13">
        <v>12</v>
      </c>
      <c r="C18" s="15" t="str">
        <f>Вл1с!G75</f>
        <v>Салихов Юнир</v>
      </c>
      <c r="D18" s="11"/>
      <c r="E18" s="11"/>
      <c r="F18" s="11"/>
      <c r="G18" s="11"/>
      <c r="H18" s="11"/>
      <c r="I18" s="11"/>
    </row>
    <row r="19" spans="1:9" ht="18">
      <c r="A19" s="12" t="s">
        <v>119</v>
      </c>
      <c r="B19" s="13">
        <v>13</v>
      </c>
      <c r="C19" s="15" t="str">
        <f>Вл2с!I40</f>
        <v>Аксенов Андрей</v>
      </c>
      <c r="D19" s="11"/>
      <c r="E19" s="11"/>
      <c r="F19" s="11"/>
      <c r="G19" s="11"/>
      <c r="H19" s="11"/>
      <c r="I19" s="11"/>
    </row>
    <row r="20" spans="1:9" ht="18">
      <c r="A20" s="12" t="s">
        <v>120</v>
      </c>
      <c r="B20" s="13">
        <v>14</v>
      </c>
      <c r="C20" s="15" t="str">
        <f>Вл2с!I44</f>
        <v>Басс Кирилл</v>
      </c>
      <c r="D20" s="11"/>
      <c r="E20" s="11"/>
      <c r="F20" s="11"/>
      <c r="G20" s="11"/>
      <c r="H20" s="11"/>
      <c r="I20" s="11"/>
    </row>
    <row r="21" spans="1:9" ht="18">
      <c r="A21" s="12" t="s">
        <v>121</v>
      </c>
      <c r="B21" s="13">
        <v>15</v>
      </c>
      <c r="C21" s="15" t="str">
        <f>Вл2с!I46</f>
        <v>Хубатулин Ринат</v>
      </c>
      <c r="D21" s="11"/>
      <c r="E21" s="11"/>
      <c r="F21" s="11"/>
      <c r="G21" s="11"/>
      <c r="H21" s="11"/>
      <c r="I21" s="11"/>
    </row>
    <row r="22" spans="1:9" ht="18">
      <c r="A22" s="12" t="s">
        <v>74</v>
      </c>
      <c r="B22" s="13">
        <v>16</v>
      </c>
      <c r="C22" s="15" t="str">
        <f>Вл2с!I48</f>
        <v>Молодцов Вадим</v>
      </c>
      <c r="D22" s="11"/>
      <c r="E22" s="11"/>
      <c r="F22" s="11"/>
      <c r="G22" s="11"/>
      <c r="H22" s="11"/>
      <c r="I22" s="11"/>
    </row>
    <row r="23" spans="1:9" ht="18">
      <c r="A23" s="12" t="s">
        <v>122</v>
      </c>
      <c r="B23" s="13">
        <v>17</v>
      </c>
      <c r="C23" s="15" t="str">
        <f>Вл2с!E44</f>
        <v>Габдуллин Марс</v>
      </c>
      <c r="D23" s="11"/>
      <c r="E23" s="11"/>
      <c r="F23" s="11"/>
      <c r="G23" s="11"/>
      <c r="H23" s="11"/>
      <c r="I23" s="11"/>
    </row>
    <row r="24" spans="1:9" ht="18">
      <c r="A24" s="12" t="s">
        <v>123</v>
      </c>
      <c r="B24" s="13">
        <v>18</v>
      </c>
      <c r="C24" s="15" t="str">
        <f>Вл2с!E50</f>
        <v>Тарараев Петр</v>
      </c>
      <c r="D24" s="11"/>
      <c r="E24" s="11"/>
      <c r="F24" s="11"/>
      <c r="G24" s="11"/>
      <c r="H24" s="11"/>
      <c r="I24" s="11"/>
    </row>
    <row r="25" spans="1:9" ht="18">
      <c r="A25" s="12" t="s">
        <v>124</v>
      </c>
      <c r="B25" s="13">
        <v>19</v>
      </c>
      <c r="C25" s="15" t="str">
        <f>Вл2с!E53</f>
        <v>Шапошников Александр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5">
        <f>Вл2с!E55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24</v>
      </c>
      <c r="B27" s="13">
        <v>21</v>
      </c>
      <c r="C27" s="15">
        <f>Вл2с!I53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24</v>
      </c>
      <c r="B28" s="13">
        <v>22</v>
      </c>
      <c r="C28" s="15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24</v>
      </c>
      <c r="B29" s="13">
        <v>23</v>
      </c>
      <c r="C29" s="15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24</v>
      </c>
      <c r="B30" s="13">
        <v>24</v>
      </c>
      <c r="C30" s="15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24</v>
      </c>
      <c r="B31" s="13">
        <v>25</v>
      </c>
      <c r="C31" s="15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24</v>
      </c>
      <c r="B32" s="13">
        <v>26</v>
      </c>
      <c r="C32" s="15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24</v>
      </c>
      <c r="B33" s="13">
        <v>27</v>
      </c>
      <c r="C33" s="15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24</v>
      </c>
      <c r="B34" s="13">
        <v>28</v>
      </c>
      <c r="C34" s="15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24</v>
      </c>
      <c r="B35" s="13">
        <v>29</v>
      </c>
      <c r="C35" s="15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24</v>
      </c>
      <c r="B36" s="13">
        <v>30</v>
      </c>
      <c r="C36" s="15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24</v>
      </c>
      <c r="B37" s="13">
        <v>31</v>
      </c>
      <c r="C37" s="15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24</v>
      </c>
      <c r="B38" s="13">
        <v>32</v>
      </c>
      <c r="C38" s="15" t="str">
        <f>Вл2с!I74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СпВл!A1</f>
        <v>Кубок Республики Башкортостан 2013</v>
      </c>
      <c r="B1" s="16"/>
      <c r="C1" s="16"/>
      <c r="D1" s="16"/>
      <c r="E1" s="16"/>
      <c r="F1" s="16"/>
      <c r="G1" s="16"/>
    </row>
    <row r="2" spans="1:7" ht="15.75">
      <c r="A2" s="16" t="str">
        <f>СпВл!A2</f>
        <v>Высшая лига 37-го Этапа Олег Ячменев</v>
      </c>
      <c r="B2" s="16"/>
      <c r="C2" s="16"/>
      <c r="D2" s="16"/>
      <c r="E2" s="16"/>
      <c r="F2" s="16"/>
      <c r="G2" s="16"/>
    </row>
    <row r="3" spans="1:7" ht="15.75">
      <c r="A3" s="18">
        <f>СпВл!A3</f>
        <v>41539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СпВл!A7</f>
        <v>Мазурин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109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СпВл!A38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109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СпВл!A23</f>
        <v>Стародубцев Олег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122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СпВл!A22</f>
        <v>Габдуллин Марс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109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СпВл!A15</f>
        <v>Маневич Сергей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116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СпВл!A30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116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СпВл!A31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115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СпВл!A14</f>
        <v>Хубатулин Ринат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109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СпВл!A11</f>
        <v>Байрамалов Леонид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112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СпВл!A34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112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СпВл!A27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118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СпВл!A18</f>
        <v>Тодрамович Александр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119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СпВл!A19</f>
        <v>Халимонов Евгений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119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СпВл!A26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119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СпВл!A35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111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СпВл!A10</f>
        <v>Аксенов Андрей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91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СпВл!A9</f>
        <v>Антонян Ваге</v>
      </c>
      <c r="C37" s="19"/>
      <c r="D37" s="19"/>
      <c r="E37" s="19"/>
      <c r="F37" s="27"/>
      <c r="G37" s="30" t="s">
        <v>25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110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СпВл!A36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110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СпВл!A25</f>
        <v>Тарараев Петр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120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СпВл!A20</f>
        <v>Рахматуллин Равиль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113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СпВл!A17</f>
        <v>Басс Кирилл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117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СпВл!A28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113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СпВл!A33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113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СпВл!A12</f>
        <v>Аюпов Айдар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91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СпВл!A13</f>
        <v>Мызников Сергей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114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СпВл!A32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114</v>
      </c>
      <c r="E56" s="27"/>
      <c r="F56" s="31">
        <v>-31</v>
      </c>
      <c r="G56" s="21" t="str">
        <f>IF(G36=F20,F52,IF(G36=F52,F20,0))</f>
        <v>Мазурин Александр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СпВл!A29</f>
        <v>_</v>
      </c>
      <c r="C57" s="27"/>
      <c r="D57" s="27"/>
      <c r="E57" s="27"/>
      <c r="F57" s="19"/>
      <c r="G57" s="30" t="s">
        <v>26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93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СпВл!A16</f>
        <v>Салихов Юнир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91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СпВл!A21</f>
        <v>Шапошников Александр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123</v>
      </c>
      <c r="D62" s="27"/>
      <c r="E62" s="20">
        <v>-58</v>
      </c>
      <c r="F62" s="21" t="str">
        <f>IF(Вл2с!H14=Вл2с!G10,Вл2с!G18,IF(Вл2с!H14=Вл2с!G18,Вл2с!G10,0))</f>
        <v>Аюпов Айдар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СпВл!A24</f>
        <v>Молодцов Вадим</v>
      </c>
      <c r="C63" s="27"/>
      <c r="D63" s="27"/>
      <c r="E63" s="19"/>
      <c r="F63" s="23">
        <v>61</v>
      </c>
      <c r="G63" s="24" t="s">
        <v>113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91</v>
      </c>
      <c r="E64" s="20">
        <v>-59</v>
      </c>
      <c r="F64" s="26" t="str">
        <f>IF(Вл2с!H30=Вл2с!G26,Вл2с!G34,IF(Вл2с!H30=Вл2с!G34,Вл2с!G26,0))</f>
        <v>Халимонов Евгений</v>
      </c>
      <c r="G64" s="30" t="s">
        <v>27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СпВл!A37</f>
        <v>_</v>
      </c>
      <c r="C65" s="27"/>
      <c r="D65" s="19"/>
      <c r="E65" s="19"/>
      <c r="F65" s="20">
        <v>-61</v>
      </c>
      <c r="G65" s="21" t="str">
        <f>IF(G63=F62,F64,IF(G63=F64,F62,0))</f>
        <v>Халимонов Евгений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91</v>
      </c>
      <c r="D66" s="19"/>
      <c r="E66" s="19"/>
      <c r="F66" s="19"/>
      <c r="G66" s="30" t="s">
        <v>28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СпВл!A8</f>
        <v>Грубов Виталий</v>
      </c>
      <c r="C67" s="19"/>
      <c r="D67" s="19"/>
      <c r="E67" s="20">
        <v>-56</v>
      </c>
      <c r="F67" s="21" t="str">
        <f>IF(Вл2с!G10=Вл2с!F6,Вл2с!F14,IF(Вл2с!G10=Вл2с!F14,Вл2с!F6,0))</f>
        <v>Рахматуллин Равиль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110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IF(Вл2с!F6=Вл2с!E4,Вл2с!E8,IF(Вл2с!F6=Вл2с!E8,Вл2с!E4,0))</f>
        <v>Салихов Юнир</v>
      </c>
      <c r="C69" s="19"/>
      <c r="D69" s="19"/>
      <c r="E69" s="20">
        <v>-57</v>
      </c>
      <c r="F69" s="26" t="str">
        <f>IF(Вл2с!G26=Вл2с!F22,Вл2с!F30,IF(Вл2с!G26=Вл2с!F30,Вл2с!F22,0))</f>
        <v>Антонян Ваге</v>
      </c>
      <c r="G69" s="30" t="s">
        <v>29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112</v>
      </c>
      <c r="D70" s="19"/>
      <c r="E70" s="19"/>
      <c r="F70" s="20">
        <v>-62</v>
      </c>
      <c r="G70" s="21" t="str">
        <f>IF(G68=F67,F69,IF(G68=F69,F67,0))</f>
        <v>Рахматуллин Равиль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IF(Вл2с!F14=Вл2с!E12,Вл2с!E16,IF(Вл2с!F14=Вл2с!E16,Вл2с!E12,0))</f>
        <v>Байрамалов Леонид</v>
      </c>
      <c r="C71" s="27"/>
      <c r="D71" s="32"/>
      <c r="E71" s="19"/>
      <c r="F71" s="19"/>
      <c r="G71" s="30" t="s">
        <v>30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112</v>
      </c>
      <c r="E72" s="20">
        <v>-63</v>
      </c>
      <c r="F72" s="21" t="str">
        <f>IF(C70=B69,B71,IF(C70=B71,B69,0))</f>
        <v>Салихов Юнир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IF(Вл2с!F22=Вл2с!E20,Вл2с!E24,IF(Вл2с!F22=Вл2с!E24,Вл2с!E20,0))</f>
        <v>Тодрамович Александр</v>
      </c>
      <c r="C73" s="27"/>
      <c r="D73" s="33" t="s">
        <v>31</v>
      </c>
      <c r="E73" s="19"/>
      <c r="F73" s="23">
        <v>66</v>
      </c>
      <c r="G73" s="24" t="s">
        <v>122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118</v>
      </c>
      <c r="D74" s="34"/>
      <c r="E74" s="20">
        <v>-64</v>
      </c>
      <c r="F74" s="26" t="str">
        <f>IF(C74=B73,B75,IF(C74=B75,B73,0))</f>
        <v>Стародубцев Олег</v>
      </c>
      <c r="G74" s="30" t="s">
        <v>32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IF(Вл2с!F30=Вл2с!E28,Вл2с!E32,IF(Вл2с!F30=Вл2с!E32,Вл2с!E28,0))</f>
        <v>Стародубцев Олег</v>
      </c>
      <c r="C75" s="20">
        <v>-65</v>
      </c>
      <c r="D75" s="21" t="str">
        <f>IF(D72=C70,C74,IF(D72=C74,C70,0))</f>
        <v>Тодрамович Александр</v>
      </c>
      <c r="E75" s="19"/>
      <c r="F75" s="20">
        <v>-66</v>
      </c>
      <c r="G75" s="21" t="str">
        <f>IF(G73=F72,F74,IF(G73=F74,F72,0))</f>
        <v>Салихов Юнир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33</v>
      </c>
      <c r="E76" s="19"/>
      <c r="F76" s="19"/>
      <c r="G76" s="30" t="s">
        <v>34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СпВл!A1</f>
        <v>Кубок Республики Башкортостан 2013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СпВл!A2</f>
        <v>Высшая лига 37-го Этапа Олег Ячменев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СпВл!A3</f>
        <v>41539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IF(Вл1с!C6=Вл1с!B5,Вл1с!B7,IF(Вл1с!C6=Вл1с!B7,Вл1с!B5,0))</f>
        <v>_</v>
      </c>
      <c r="C4" s="19"/>
      <c r="D4" s="20">
        <v>-25</v>
      </c>
      <c r="E4" s="21" t="str">
        <f>IF(Вл1с!E12=Вл1с!D8,Вл1с!D16,IF(Вл1с!E12=Вл1с!D16,Вл1с!D8,0))</f>
        <v>Маневич Сергей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74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IF(Вл1с!C10=Вл1с!B9,Вл1с!B11,IF(Вл1с!C10=Вл1с!B11,Вл1с!B9,0))</f>
        <v>Габдуллин Марс</v>
      </c>
      <c r="C6" s="23">
        <v>40</v>
      </c>
      <c r="D6" s="37" t="s">
        <v>123</v>
      </c>
      <c r="E6" s="23">
        <v>52</v>
      </c>
      <c r="F6" s="37" t="s">
        <v>116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IF(Вл1с!D64=Вл1с!C62,Вл1с!C66,IF(Вл1с!D64=Вл1с!C66,Вл1с!C62,0))</f>
        <v>Молодцов Вадим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IF(Вл1с!C14=Вл1с!B13,Вл1с!B15,IF(Вл1с!C14=Вл1с!B15,Вл1с!B13,0))</f>
        <v>_</v>
      </c>
      <c r="C8" s="19"/>
      <c r="D8" s="23">
        <v>48</v>
      </c>
      <c r="E8" s="38" t="s">
        <v>93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IF(Вл1с!C18=Вл1с!B17,Вл1с!B19,IF(Вл1с!C18=Вл1с!B19,Вл1с!B17,0))</f>
        <v>_</v>
      </c>
      <c r="C10" s="23">
        <v>41</v>
      </c>
      <c r="D10" s="38" t="s">
        <v>93</v>
      </c>
      <c r="E10" s="32"/>
      <c r="F10" s="23">
        <v>56</v>
      </c>
      <c r="G10" s="37" t="s">
        <v>116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IF(Вл1с!D56=Вл1с!C54,Вл1с!C58,IF(Вл1с!D56=Вл1с!C58,Вл1с!C54,0))</f>
        <v>Салихов Юнир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IF(Вл1с!C22=Вл1с!B21,Вл1с!B23,IF(Вл1с!C22=Вл1с!B23,Вл1с!B21,0))</f>
        <v>_</v>
      </c>
      <c r="C12" s="19"/>
      <c r="D12" s="20">
        <v>-26</v>
      </c>
      <c r="E12" s="21" t="str">
        <f>IF(Вл1с!E28=Вл1с!D24,Вл1с!D32,IF(Вл1с!E28=Вл1с!D32,Вл1с!D24,0))</f>
        <v>Байрамалов Леонид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IF(Вл1с!C26=Вл1с!B25,Вл1с!B27,IF(Вл1с!C26=Вл1с!B27,Вл1с!B25,0))</f>
        <v>_</v>
      </c>
      <c r="C14" s="23">
        <v>42</v>
      </c>
      <c r="D14" s="37" t="s">
        <v>117</v>
      </c>
      <c r="E14" s="23">
        <v>53</v>
      </c>
      <c r="F14" s="38" t="s">
        <v>120</v>
      </c>
      <c r="G14" s="23">
        <v>58</v>
      </c>
      <c r="H14" s="37" t="s">
        <v>116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IF(Вл1с!D48=Вл1с!C46,Вл1с!C50,IF(Вл1с!D48=Вл1с!C50,Вл1с!C46,0))</f>
        <v>Басс Кирилл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IF(Вл1с!C30=Вл1с!B29,Вл1с!B31,IF(Вл1с!C30=Вл1с!B31,Вл1с!B29,0))</f>
        <v>_</v>
      </c>
      <c r="C16" s="19"/>
      <c r="D16" s="23">
        <v>49</v>
      </c>
      <c r="E16" s="38" t="s">
        <v>120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IF(Вл1с!C34=Вл1с!B33,Вл1с!B35,IF(Вл1с!C34=Вл1с!B35,Вл1с!B33,0))</f>
        <v>_</v>
      </c>
      <c r="C18" s="23">
        <v>43</v>
      </c>
      <c r="D18" s="38" t="s">
        <v>120</v>
      </c>
      <c r="E18" s="32"/>
      <c r="F18" s="20">
        <v>-30</v>
      </c>
      <c r="G18" s="26" t="str">
        <f>IF(Вл1с!F52=Вл1с!E44,Вл1с!E60,IF(Вл1с!F52=Вл1с!E60,Вл1с!E44,0))</f>
        <v>Аюпов Айдар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IF(Вл1с!D40=Вл1с!C38,Вл1с!C42,IF(Вл1с!D40=Вл1с!C42,Вл1с!C38,0))</f>
        <v>Рахматуллин Равиль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IF(Вл1с!C38=Вл1с!B37,Вл1с!B39,IF(Вл1с!C38=Вл1с!B39,Вл1с!B37,0))</f>
        <v>_</v>
      </c>
      <c r="C20" s="19"/>
      <c r="D20" s="20">
        <v>-27</v>
      </c>
      <c r="E20" s="21" t="str">
        <f>IF(Вл1с!E44=Вл1с!D40,Вл1с!D48,IF(Вл1с!E44=Вл1с!D48,Вл1с!D40,0))</f>
        <v>Антонян Ваге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124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IF(Вл1с!C42=Вл1с!B41,Вл1с!B43,IF(Вл1с!C42=Вл1с!B43,Вл1с!B41,0))</f>
        <v>Тарараев Петр</v>
      </c>
      <c r="C22" s="23">
        <v>44</v>
      </c>
      <c r="D22" s="37" t="s">
        <v>111</v>
      </c>
      <c r="E22" s="23">
        <v>54</v>
      </c>
      <c r="F22" s="37" t="s">
        <v>110</v>
      </c>
      <c r="G22" s="32"/>
      <c r="H22" s="23">
        <v>60</v>
      </c>
      <c r="I22" s="39" t="s">
        <v>114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IF(Вл1с!D32=Вл1с!C30,Вл1с!C34,IF(Вл1с!D32=Вл1с!C34,Вл1с!C30,0))</f>
        <v>Аксенов Андрей</v>
      </c>
      <c r="D23" s="27"/>
      <c r="E23" s="27"/>
      <c r="F23" s="27"/>
      <c r="G23" s="32"/>
      <c r="H23" s="27"/>
      <c r="I23" s="34"/>
      <c r="J23" s="40" t="s">
        <v>35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IF(Вл1с!C46=Вл1с!B45,Вл1с!B47,IF(Вл1с!C46=Вл1с!B47,Вл1с!B45,0))</f>
        <v>_</v>
      </c>
      <c r="C24" s="19"/>
      <c r="D24" s="23">
        <v>50</v>
      </c>
      <c r="E24" s="38" t="s">
        <v>118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IF(Вл1с!C50=Вл1с!B49,Вл1с!B51,IF(Вл1с!C50=Вл1с!B51,Вл1с!B49,0))</f>
        <v>_</v>
      </c>
      <c r="C26" s="23">
        <v>45</v>
      </c>
      <c r="D26" s="38" t="s">
        <v>118</v>
      </c>
      <c r="E26" s="32"/>
      <c r="F26" s="23">
        <v>57</v>
      </c>
      <c r="G26" s="37" t="s">
        <v>114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IF(Вл1с!D24=Вл1с!C22,Вл1с!C26,IF(Вл1с!D24=Вл1с!C26,Вл1с!C22,0))</f>
        <v>Тодрамович Александр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IF(Вл1с!C54=Вл1с!B53,Вл1с!B55,IF(Вл1с!C54=Вл1с!B55,Вл1с!B53,0))</f>
        <v>_</v>
      </c>
      <c r="C28" s="19"/>
      <c r="D28" s="20">
        <v>-28</v>
      </c>
      <c r="E28" s="21" t="str">
        <f>IF(Вл1с!E60=Вл1с!D56,Вл1с!D64,IF(Вл1с!E60=Вл1с!D64,Вл1с!D56,0))</f>
        <v>Мызников Сергей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IF(Вл1с!C58=Вл1с!B57,Вл1с!B59,IF(Вл1с!C58=Вл1с!B59,Вл1с!B57,0))</f>
        <v>_</v>
      </c>
      <c r="C30" s="23">
        <v>46</v>
      </c>
      <c r="D30" s="37" t="s">
        <v>115</v>
      </c>
      <c r="E30" s="23">
        <v>55</v>
      </c>
      <c r="F30" s="38" t="s">
        <v>114</v>
      </c>
      <c r="G30" s="23">
        <v>59</v>
      </c>
      <c r="H30" s="38" t="s">
        <v>114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IF(Вл1с!D16=Вл1с!C14,Вл1с!C18,IF(Вл1с!D16=Вл1с!C18,Вл1с!C14,0))</f>
        <v>Хубатулин Ринат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IF(Вл1с!C62=Вл1с!B61,Вл1с!B63,IF(Вл1с!C62=Вл1с!B63,Вл1с!B61,0))</f>
        <v>Шапошников Александр</v>
      </c>
      <c r="C32" s="19"/>
      <c r="D32" s="23">
        <v>51</v>
      </c>
      <c r="E32" s="38" t="s">
        <v>122</v>
      </c>
      <c r="F32" s="19"/>
      <c r="G32" s="27"/>
      <c r="H32" s="20">
        <v>-60</v>
      </c>
      <c r="I32" s="21" t="str">
        <f>IF(I22=H14,H30,IF(I22=H30,H14,0))</f>
        <v>Маневич Сергей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121</v>
      </c>
      <c r="D33" s="27"/>
      <c r="E33" s="32"/>
      <c r="F33" s="19"/>
      <c r="G33" s="27"/>
      <c r="H33" s="19"/>
      <c r="I33" s="34"/>
      <c r="J33" s="40" t="s">
        <v>36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IF(Вл1с!C66=Вл1с!B65,Вл1с!B67,IF(Вл1с!C66=Вл1с!B67,Вл1с!B65,0))</f>
        <v>_</v>
      </c>
      <c r="C34" s="23">
        <v>47</v>
      </c>
      <c r="D34" s="38" t="s">
        <v>122</v>
      </c>
      <c r="E34" s="32"/>
      <c r="F34" s="20">
        <v>-29</v>
      </c>
      <c r="G34" s="26" t="str">
        <f>IF(Вл1с!F20=Вл1с!E12,Вл1с!E28,IF(Вл1с!F20=Вл1с!E28,Вл1с!E12,0))</f>
        <v>Халимонов Евгений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IF(Вл1с!D8=Вл1с!C6,Вл1с!C10,IF(Вл1с!D8=Вл1с!C10,Вл1с!C6,0))</f>
        <v>Стародубцев Олег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Габдуллин Марс</v>
      </c>
      <c r="C37" s="19"/>
      <c r="D37" s="19"/>
      <c r="E37" s="19"/>
      <c r="F37" s="20">
        <v>-48</v>
      </c>
      <c r="G37" s="21" t="str">
        <f>IF(E8=D6,D10,IF(E8=D10,D6,0))</f>
        <v>Молодцов Вадим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74</v>
      </c>
      <c r="D38" s="19"/>
      <c r="E38" s="19"/>
      <c r="F38" s="19"/>
      <c r="G38" s="23">
        <v>67</v>
      </c>
      <c r="H38" s="37" t="s">
        <v>117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Басс Кирилл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74</v>
      </c>
      <c r="E40" s="19"/>
      <c r="F40" s="19"/>
      <c r="G40" s="19"/>
      <c r="H40" s="23">
        <v>69</v>
      </c>
      <c r="I40" s="41" t="s">
        <v>111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Аксенов Андрей</v>
      </c>
      <c r="H41" s="27"/>
      <c r="I41" s="42"/>
      <c r="J41" s="40" t="s">
        <v>37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111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Хубатулин Ринат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74</v>
      </c>
      <c r="F44" s="19"/>
      <c r="G44" s="19"/>
      <c r="H44" s="20">
        <v>-69</v>
      </c>
      <c r="I44" s="21" t="str">
        <f>IF(I40=H38,H42,IF(I40=H42,H38,0))</f>
        <v>Басс Кирилл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Тарараев Петр</v>
      </c>
      <c r="C45" s="19"/>
      <c r="D45" s="27"/>
      <c r="E45" s="30" t="s">
        <v>38</v>
      </c>
      <c r="F45" s="19"/>
      <c r="G45" s="20">
        <v>-67</v>
      </c>
      <c r="H45" s="21" t="str">
        <f>IF(H38=G37,G39,IF(H38=G39,G37,0))</f>
        <v>Молодцов Вадим</v>
      </c>
      <c r="I45" s="34"/>
      <c r="J45" s="40" t="s">
        <v>39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124</v>
      </c>
      <c r="D46" s="27"/>
      <c r="E46" s="19"/>
      <c r="F46" s="19"/>
      <c r="G46" s="19"/>
      <c r="H46" s="23">
        <v>70</v>
      </c>
      <c r="I46" s="39" t="s">
        <v>115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Хубатулин Ринат</v>
      </c>
      <c r="I47" s="34"/>
      <c r="J47" s="40" t="s">
        <v>40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124</v>
      </c>
      <c r="E48" s="19"/>
      <c r="F48" s="19"/>
      <c r="G48" s="19"/>
      <c r="H48" s="20">
        <v>-70</v>
      </c>
      <c r="I48" s="21" t="str">
        <f>IF(I46=H45,H47,IF(I46=H47,H45,0))</f>
        <v>Молодцов Вадим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41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121</v>
      </c>
      <c r="D50" s="20">
        <v>-77</v>
      </c>
      <c r="E50" s="21" t="str">
        <f>IF(E44=D40,D48,IF(E44=D48,D40,0))</f>
        <v>Тарараев Петр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Шапошников Александр</v>
      </c>
      <c r="C51" s="19"/>
      <c r="D51" s="19"/>
      <c r="E51" s="30" t="s">
        <v>42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121</v>
      </c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Шапошников Александр</v>
      </c>
      <c r="E54" s="30" t="s">
        <v>43</v>
      </c>
      <c r="F54" s="20">
        <v>-73</v>
      </c>
      <c r="G54" s="21">
        <f>IF(C46=B45,B47,IF(C46=B47,B45,0))</f>
        <v>0</v>
      </c>
      <c r="H54" s="27"/>
      <c r="I54" s="42"/>
      <c r="J54" s="40" t="s">
        <v>44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45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46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47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48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49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50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51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52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53</v>
      </c>
      <c r="F73" s="19"/>
      <c r="G73" s="20">
        <v>-92</v>
      </c>
      <c r="H73" s="26">
        <f>IF(H68=G67,G69,IF(H68=G69,G67,0))</f>
        <v>0</v>
      </c>
      <c r="I73" s="34"/>
      <c r="J73" s="40" t="s">
        <v>54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55</v>
      </c>
      <c r="F75" s="19"/>
      <c r="G75" s="32"/>
      <c r="H75" s="19"/>
      <c r="I75" s="34"/>
      <c r="J75" s="40" t="s">
        <v>56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7">
      <selection activeCell="B242" sqref="B24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89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41539</v>
      </c>
      <c r="B3" s="6"/>
      <c r="C3" s="6"/>
      <c r="D3" s="6"/>
      <c r="E3" s="6"/>
      <c r="F3" s="6"/>
      <c r="G3" s="6"/>
      <c r="H3" s="6"/>
      <c r="I3" s="6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90</v>
      </c>
      <c r="B7" s="13">
        <v>1</v>
      </c>
      <c r="C7" s="14" t="str">
        <f>Ол1с!F67</f>
        <v>Рудаков Константин</v>
      </c>
      <c r="D7" s="11"/>
      <c r="E7" s="11"/>
      <c r="F7" s="11"/>
      <c r="G7" s="11"/>
      <c r="H7" s="11"/>
      <c r="I7" s="11"/>
    </row>
    <row r="8" spans="1:9" ht="18">
      <c r="A8" s="12" t="s">
        <v>91</v>
      </c>
      <c r="B8" s="13">
        <v>2</v>
      </c>
      <c r="C8" s="14" t="str">
        <f>Ол2с!F7</f>
        <v>Лютый Олег</v>
      </c>
      <c r="D8" s="11"/>
      <c r="E8" s="11"/>
      <c r="F8" s="11"/>
      <c r="G8" s="11"/>
      <c r="H8" s="11"/>
      <c r="I8" s="11"/>
    </row>
    <row r="9" spans="1:9" ht="18">
      <c r="A9" s="12" t="s">
        <v>92</v>
      </c>
      <c r="B9" s="13">
        <v>3</v>
      </c>
      <c r="C9" s="14" t="str">
        <f>Ол3с!J30</f>
        <v>Махмудов Рустем</v>
      </c>
      <c r="D9" s="11"/>
      <c r="E9" s="11"/>
      <c r="F9" s="11"/>
      <c r="G9" s="11"/>
      <c r="H9" s="11"/>
      <c r="I9" s="11"/>
    </row>
    <row r="10" spans="1:9" ht="18">
      <c r="A10" s="12" t="s">
        <v>93</v>
      </c>
      <c r="B10" s="13">
        <v>4</v>
      </c>
      <c r="C10" s="14" t="str">
        <f>Ол3с!J35</f>
        <v>Иванов Виталий</v>
      </c>
      <c r="D10" s="11"/>
      <c r="E10" s="11"/>
      <c r="F10" s="11"/>
      <c r="G10" s="11"/>
      <c r="H10" s="11"/>
      <c r="I10" s="11"/>
    </row>
    <row r="11" spans="1:9" ht="18">
      <c r="A11" s="12" t="s">
        <v>94</v>
      </c>
      <c r="B11" s="13">
        <v>5</v>
      </c>
      <c r="C11" s="14" t="str">
        <f>Ол3с!J66</f>
        <v>Грубов Виталий</v>
      </c>
      <c r="D11" s="11"/>
      <c r="E11" s="11"/>
      <c r="F11" s="11"/>
      <c r="G11" s="11"/>
      <c r="H11" s="11"/>
      <c r="I11" s="11"/>
    </row>
    <row r="12" spans="1:9" ht="18">
      <c r="A12" s="12" t="s">
        <v>71</v>
      </c>
      <c r="B12" s="13">
        <v>6</v>
      </c>
      <c r="C12" s="14" t="str">
        <f>Ол3с!J68</f>
        <v>Овчинников Дмитрий</v>
      </c>
      <c r="D12" s="11"/>
      <c r="E12" s="11"/>
      <c r="F12" s="11"/>
      <c r="G12" s="11"/>
      <c r="H12" s="11"/>
      <c r="I12" s="11"/>
    </row>
    <row r="13" spans="1:9" ht="18">
      <c r="A13" s="12" t="s">
        <v>95</v>
      </c>
      <c r="B13" s="13">
        <v>7</v>
      </c>
      <c r="C13" s="15">
        <f>Ол3с!J70</f>
        <v>0</v>
      </c>
      <c r="D13" s="11"/>
      <c r="E13" s="11"/>
      <c r="F13" s="11"/>
      <c r="G13" s="11"/>
      <c r="H13" s="11"/>
      <c r="I13" s="11"/>
    </row>
    <row r="14" spans="1:9" ht="18">
      <c r="A14" s="12" t="s">
        <v>72</v>
      </c>
      <c r="B14" s="13">
        <v>8</v>
      </c>
      <c r="C14" s="15">
        <f>Ол3с!J72</f>
        <v>0</v>
      </c>
      <c r="D14" s="11"/>
      <c r="E14" s="11"/>
      <c r="F14" s="11"/>
      <c r="G14" s="11"/>
      <c r="H14" s="11"/>
      <c r="I14" s="11"/>
    </row>
    <row r="15" spans="1:9" ht="18">
      <c r="A15" s="12" t="s">
        <v>75</v>
      </c>
      <c r="B15" s="13">
        <v>9</v>
      </c>
      <c r="C15" s="15">
        <f>Ол3с!D72</f>
        <v>0</v>
      </c>
      <c r="D15" s="11"/>
      <c r="E15" s="11"/>
      <c r="F15" s="11"/>
      <c r="G15" s="11"/>
      <c r="H15" s="11"/>
      <c r="I15" s="11"/>
    </row>
    <row r="16" spans="1:9" ht="18">
      <c r="A16" s="12" t="s">
        <v>96</v>
      </c>
      <c r="B16" s="13">
        <v>10</v>
      </c>
      <c r="C16" s="15">
        <f>Ол3с!D75</f>
        <v>0</v>
      </c>
      <c r="D16" s="11"/>
      <c r="E16" s="11"/>
      <c r="F16" s="11"/>
      <c r="G16" s="11"/>
      <c r="H16" s="11"/>
      <c r="I16" s="11"/>
    </row>
    <row r="17" spans="1:9" ht="18">
      <c r="A17" s="12" t="s">
        <v>97</v>
      </c>
      <c r="B17" s="13">
        <v>11</v>
      </c>
      <c r="C17" s="15">
        <f>Ол3с!G70</f>
        <v>0</v>
      </c>
      <c r="D17" s="11"/>
      <c r="E17" s="11"/>
      <c r="F17" s="11"/>
      <c r="G17" s="11"/>
      <c r="H17" s="11"/>
      <c r="I17" s="11"/>
    </row>
    <row r="18" spans="1:9" ht="18">
      <c r="A18" s="12" t="s">
        <v>77</v>
      </c>
      <c r="B18" s="13">
        <v>12</v>
      </c>
      <c r="C18" s="15">
        <f>Ол3с!G72</f>
        <v>0</v>
      </c>
      <c r="D18" s="11"/>
      <c r="E18" s="11"/>
      <c r="F18" s="11"/>
      <c r="G18" s="11"/>
      <c r="H18" s="11"/>
      <c r="I18" s="11"/>
    </row>
    <row r="19" spans="1:9" ht="18">
      <c r="A19" s="12" t="s">
        <v>88</v>
      </c>
      <c r="B19" s="13">
        <v>13</v>
      </c>
      <c r="C19" s="15">
        <f>Ол3с!H76</f>
        <v>0</v>
      </c>
      <c r="D19" s="11"/>
      <c r="E19" s="11"/>
      <c r="F19" s="11"/>
      <c r="G19" s="11"/>
      <c r="H19" s="11"/>
      <c r="I19" s="11"/>
    </row>
    <row r="20" spans="1:9" ht="18">
      <c r="A20" s="12" t="s">
        <v>79</v>
      </c>
      <c r="B20" s="13">
        <v>14</v>
      </c>
      <c r="C20" s="15">
        <f>Ол3с!H79</f>
        <v>0</v>
      </c>
      <c r="D20" s="11"/>
      <c r="E20" s="11"/>
      <c r="F20" s="11"/>
      <c r="G20" s="11"/>
      <c r="H20" s="11"/>
      <c r="I20" s="11"/>
    </row>
    <row r="21" spans="1:9" ht="18">
      <c r="A21" s="12" t="s">
        <v>98</v>
      </c>
      <c r="B21" s="13">
        <v>15</v>
      </c>
      <c r="C21" s="15">
        <f>Ол3с!J74</f>
        <v>0</v>
      </c>
      <c r="D21" s="11"/>
      <c r="E21" s="11"/>
      <c r="F21" s="11"/>
      <c r="G21" s="11"/>
      <c r="H21" s="11"/>
      <c r="I21" s="11"/>
    </row>
    <row r="22" spans="1:9" ht="18">
      <c r="A22" s="12" t="s">
        <v>58</v>
      </c>
      <c r="B22" s="13">
        <v>16</v>
      </c>
      <c r="C22" s="15">
        <f>Ол3с!J76</f>
        <v>0</v>
      </c>
      <c r="D22" s="11"/>
      <c r="E22" s="11"/>
      <c r="F22" s="11"/>
      <c r="G22" s="11"/>
      <c r="H22" s="11"/>
      <c r="I22" s="11"/>
    </row>
    <row r="23" spans="1:9" ht="18">
      <c r="A23" s="12" t="s">
        <v>99</v>
      </c>
      <c r="B23" s="13">
        <v>17</v>
      </c>
      <c r="C23" s="15">
        <f>Ол3с!E84</f>
        <v>0</v>
      </c>
      <c r="D23" s="11"/>
      <c r="E23" s="11"/>
      <c r="F23" s="11"/>
      <c r="G23" s="11"/>
      <c r="H23" s="11"/>
      <c r="I23" s="11"/>
    </row>
    <row r="24" spans="1:9" ht="18">
      <c r="A24" s="12" t="s">
        <v>59</v>
      </c>
      <c r="B24" s="13">
        <v>18</v>
      </c>
      <c r="C24" s="15">
        <f>Ол3с!E90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100</v>
      </c>
      <c r="B25" s="13">
        <v>19</v>
      </c>
      <c r="C25" s="15">
        <f>Ол3с!I82</f>
        <v>0</v>
      </c>
      <c r="D25" s="11"/>
      <c r="E25" s="11"/>
      <c r="F25" s="11"/>
      <c r="G25" s="11"/>
      <c r="H25" s="11"/>
      <c r="I25" s="11"/>
    </row>
    <row r="26" spans="1:9" ht="18">
      <c r="A26" s="12" t="s">
        <v>63</v>
      </c>
      <c r="B26" s="13">
        <v>20</v>
      </c>
      <c r="C26" s="15">
        <f>Ол3с!I84</f>
        <v>0</v>
      </c>
      <c r="D26" s="11"/>
      <c r="E26" s="11"/>
      <c r="F26" s="11"/>
      <c r="G26" s="11"/>
      <c r="H26" s="11"/>
      <c r="I26" s="11"/>
    </row>
    <row r="27" spans="1:9" ht="18">
      <c r="A27" s="12" t="s">
        <v>101</v>
      </c>
      <c r="B27" s="13">
        <v>21</v>
      </c>
      <c r="C27" s="15">
        <f>Ол3с!I87</f>
        <v>0</v>
      </c>
      <c r="D27" s="11"/>
      <c r="E27" s="11"/>
      <c r="F27" s="11"/>
      <c r="G27" s="11"/>
      <c r="H27" s="11"/>
      <c r="I27" s="11"/>
    </row>
    <row r="28" spans="1:9" ht="18">
      <c r="A28" s="12" t="s">
        <v>102</v>
      </c>
      <c r="B28" s="13">
        <v>22</v>
      </c>
      <c r="C28" s="15">
        <f>Ол3с!I90</f>
        <v>0</v>
      </c>
      <c r="D28" s="11"/>
      <c r="E28" s="11"/>
      <c r="F28" s="11"/>
      <c r="G28" s="11"/>
      <c r="H28" s="11"/>
      <c r="I28" s="11"/>
    </row>
    <row r="29" spans="1:9" ht="18">
      <c r="A29" s="12" t="s">
        <v>64</v>
      </c>
      <c r="B29" s="13">
        <v>23</v>
      </c>
      <c r="C29" s="15" t="e">
        <f>#REF!</f>
        <v>#REF!</v>
      </c>
      <c r="D29" s="11"/>
      <c r="E29" s="11"/>
      <c r="F29" s="11"/>
      <c r="G29" s="11"/>
      <c r="H29" s="11"/>
      <c r="I29" s="11"/>
    </row>
    <row r="30" spans="1:9" ht="18">
      <c r="A30" s="12" t="s">
        <v>103</v>
      </c>
      <c r="B30" s="13">
        <v>24</v>
      </c>
      <c r="C30" s="15" t="e">
        <f>#REF!</f>
        <v>#REF!</v>
      </c>
      <c r="D30" s="11"/>
      <c r="E30" s="11"/>
      <c r="F30" s="11"/>
      <c r="G30" s="11"/>
      <c r="H30" s="11"/>
      <c r="I30" s="11"/>
    </row>
    <row r="31" spans="1:9" ht="18">
      <c r="A31" s="12" t="s">
        <v>7</v>
      </c>
      <c r="B31" s="13">
        <v>25</v>
      </c>
      <c r="C31" s="15" t="e">
        <f>#REF!</f>
        <v>#REF!</v>
      </c>
      <c r="D31" s="11"/>
      <c r="E31" s="11"/>
      <c r="F31" s="11"/>
      <c r="G31" s="11"/>
      <c r="H31" s="11"/>
      <c r="I31" s="11"/>
    </row>
    <row r="32" spans="1:9" ht="18">
      <c r="A32" s="12" t="s">
        <v>8</v>
      </c>
      <c r="B32" s="13">
        <v>26</v>
      </c>
      <c r="C32" s="15" t="e">
        <f>#REF!</f>
        <v>#REF!</v>
      </c>
      <c r="D32" s="11"/>
      <c r="E32" s="11"/>
      <c r="F32" s="11"/>
      <c r="G32" s="11"/>
      <c r="H32" s="11"/>
      <c r="I32" s="11"/>
    </row>
    <row r="33" spans="1:9" ht="18">
      <c r="A33" s="12" t="s">
        <v>104</v>
      </c>
      <c r="B33" s="13">
        <v>27</v>
      </c>
      <c r="C33" s="15" t="e">
        <f>#REF!</f>
        <v>#REF!</v>
      </c>
      <c r="D33" s="11"/>
      <c r="E33" s="11"/>
      <c r="F33" s="11"/>
      <c r="G33" s="11"/>
      <c r="H33" s="11"/>
      <c r="I33" s="11"/>
    </row>
    <row r="34" spans="1:9" ht="18">
      <c r="A34" s="12" t="s">
        <v>105</v>
      </c>
      <c r="B34" s="13">
        <v>28</v>
      </c>
      <c r="C34" s="15" t="e">
        <f>#REF!</f>
        <v>#REF!</v>
      </c>
      <c r="D34" s="11"/>
      <c r="E34" s="11"/>
      <c r="F34" s="11"/>
      <c r="G34" s="11"/>
      <c r="H34" s="11"/>
      <c r="I34" s="11"/>
    </row>
    <row r="35" spans="1:9" ht="18">
      <c r="A35" s="12" t="s">
        <v>9</v>
      </c>
      <c r="B35" s="13">
        <v>29</v>
      </c>
      <c r="C35" s="15" t="e">
        <f>#REF!</f>
        <v>#REF!</v>
      </c>
      <c r="D35" s="11"/>
      <c r="E35" s="11"/>
      <c r="F35" s="11"/>
      <c r="G35" s="11"/>
      <c r="H35" s="11"/>
      <c r="I35" s="11"/>
    </row>
    <row r="36" spans="1:9" ht="18">
      <c r="A36" s="12" t="s">
        <v>10</v>
      </c>
      <c r="B36" s="13">
        <v>30</v>
      </c>
      <c r="C36" s="15" t="e">
        <f>#REF!</f>
        <v>#REF!</v>
      </c>
      <c r="D36" s="11"/>
      <c r="E36" s="11"/>
      <c r="F36" s="11"/>
      <c r="G36" s="11"/>
      <c r="H36" s="11"/>
      <c r="I36" s="11"/>
    </row>
    <row r="37" spans="1:9" ht="18">
      <c r="A37" s="12" t="s">
        <v>11</v>
      </c>
      <c r="B37" s="13">
        <v>31</v>
      </c>
      <c r="C37" s="15" t="e">
        <f>#REF!</f>
        <v>#REF!</v>
      </c>
      <c r="D37" s="11"/>
      <c r="E37" s="11"/>
      <c r="F37" s="11"/>
      <c r="G37" s="11"/>
      <c r="H37" s="11"/>
      <c r="I37" s="11"/>
    </row>
    <row r="38" spans="1:9" ht="18">
      <c r="A38" s="12" t="s">
        <v>16</v>
      </c>
      <c r="B38" s="13">
        <v>32</v>
      </c>
      <c r="C38" s="15" t="e">
        <f>#REF!</f>
        <v>#REF!</v>
      </c>
      <c r="D38" s="11"/>
      <c r="E38" s="11"/>
      <c r="F38" s="11"/>
      <c r="G38" s="11"/>
      <c r="H38" s="11"/>
      <c r="I38" s="11"/>
    </row>
    <row r="39" spans="1:9" ht="18">
      <c r="A39" s="12" t="s">
        <v>21</v>
      </c>
      <c r="B39" s="13">
        <v>33</v>
      </c>
      <c r="C39" s="15" t="e">
        <f>#REF!</f>
        <v>#REF!</v>
      </c>
      <c r="D39" s="11"/>
      <c r="E39" s="11"/>
      <c r="F39" s="11"/>
      <c r="G39" s="11"/>
      <c r="H39" s="11"/>
      <c r="I39" s="11"/>
    </row>
    <row r="40" spans="1:9" ht="18">
      <c r="A40" s="12" t="s">
        <v>106</v>
      </c>
      <c r="B40" s="13">
        <v>34</v>
      </c>
      <c r="C40" s="15" t="e">
        <f>#REF!</f>
        <v>#REF!</v>
      </c>
      <c r="D40" s="11"/>
      <c r="E40" s="11"/>
      <c r="F40" s="11"/>
      <c r="G40" s="11"/>
      <c r="H40" s="11"/>
      <c r="I40" s="11"/>
    </row>
    <row r="41" spans="1:9" ht="18">
      <c r="A41" s="12" t="s">
        <v>24</v>
      </c>
      <c r="B41" s="13">
        <v>35</v>
      </c>
      <c r="C41" s="15" t="e">
        <f>#REF!</f>
        <v>#REF!</v>
      </c>
      <c r="D41" s="11"/>
      <c r="E41" s="11"/>
      <c r="F41" s="11"/>
      <c r="G41" s="11"/>
      <c r="H41" s="11"/>
      <c r="I41" s="11"/>
    </row>
    <row r="42" spans="1:9" ht="18">
      <c r="A42" s="12" t="s">
        <v>24</v>
      </c>
      <c r="B42" s="13">
        <v>36</v>
      </c>
      <c r="C42" s="15" t="e">
        <f>#REF!</f>
        <v>#REF!</v>
      </c>
      <c r="D42" s="11"/>
      <c r="E42" s="11"/>
      <c r="F42" s="11"/>
      <c r="G42" s="11"/>
      <c r="H42" s="11"/>
      <c r="I42" s="11"/>
    </row>
    <row r="43" spans="1:9" ht="18">
      <c r="A43" s="12" t="s">
        <v>24</v>
      </c>
      <c r="B43" s="13">
        <v>37</v>
      </c>
      <c r="C43" s="15" t="e">
        <f>#REF!</f>
        <v>#REF!</v>
      </c>
      <c r="D43" s="11"/>
      <c r="E43" s="11"/>
      <c r="F43" s="11"/>
      <c r="G43" s="11"/>
      <c r="H43" s="11"/>
      <c r="I43" s="11"/>
    </row>
    <row r="44" spans="1:9" ht="18">
      <c r="A44" s="12" t="s">
        <v>24</v>
      </c>
      <c r="B44" s="13">
        <v>38</v>
      </c>
      <c r="C44" s="15" t="e">
        <f>#REF!</f>
        <v>#REF!</v>
      </c>
      <c r="D44" s="11"/>
      <c r="E44" s="11"/>
      <c r="F44" s="11"/>
      <c r="G44" s="11"/>
      <c r="H44" s="11"/>
      <c r="I44" s="11"/>
    </row>
    <row r="45" spans="1:9" ht="18">
      <c r="A45" s="12" t="s">
        <v>24</v>
      </c>
      <c r="B45" s="13">
        <v>39</v>
      </c>
      <c r="C45" s="15" t="e">
        <f>#REF!</f>
        <v>#REF!</v>
      </c>
      <c r="D45" s="11"/>
      <c r="E45" s="11"/>
      <c r="F45" s="11"/>
      <c r="G45" s="11"/>
      <c r="H45" s="11"/>
      <c r="I45" s="11"/>
    </row>
    <row r="46" spans="1:9" ht="18">
      <c r="A46" s="12" t="s">
        <v>24</v>
      </c>
      <c r="B46" s="13">
        <v>40</v>
      </c>
      <c r="C46" s="15" t="e">
        <f>#REF!</f>
        <v>#REF!</v>
      </c>
      <c r="D46" s="11"/>
      <c r="E46" s="11"/>
      <c r="F46" s="11"/>
      <c r="G46" s="11"/>
      <c r="H46" s="11"/>
      <c r="I46" s="11"/>
    </row>
    <row r="47" spans="1:9" ht="18">
      <c r="A47" s="12" t="s">
        <v>24</v>
      </c>
      <c r="B47" s="13">
        <v>41</v>
      </c>
      <c r="C47" s="15" t="e">
        <f>#REF!</f>
        <v>#REF!</v>
      </c>
      <c r="D47" s="11"/>
      <c r="E47" s="11"/>
      <c r="F47" s="11"/>
      <c r="G47" s="11"/>
      <c r="H47" s="11"/>
      <c r="I47" s="11"/>
    </row>
    <row r="48" spans="1:9" ht="18">
      <c r="A48" s="12" t="s">
        <v>24</v>
      </c>
      <c r="B48" s="13">
        <v>42</v>
      </c>
      <c r="C48" s="15" t="e">
        <f>#REF!</f>
        <v>#REF!</v>
      </c>
      <c r="D48" s="11"/>
      <c r="E48" s="11"/>
      <c r="F48" s="11"/>
      <c r="G48" s="11"/>
      <c r="H48" s="11"/>
      <c r="I48" s="11"/>
    </row>
    <row r="49" spans="1:9" ht="18">
      <c r="A49" s="12" t="s">
        <v>24</v>
      </c>
      <c r="B49" s="13">
        <v>43</v>
      </c>
      <c r="C49" s="15" t="e">
        <f>#REF!</f>
        <v>#REF!</v>
      </c>
      <c r="D49" s="11"/>
      <c r="E49" s="11"/>
      <c r="F49" s="11"/>
      <c r="G49" s="11"/>
      <c r="H49" s="11"/>
      <c r="I49" s="11"/>
    </row>
    <row r="50" spans="1:9" ht="18">
      <c r="A50" s="12" t="s">
        <v>24</v>
      </c>
      <c r="B50" s="13">
        <v>44</v>
      </c>
      <c r="C50" s="15" t="e">
        <f>#REF!</f>
        <v>#REF!</v>
      </c>
      <c r="D50" s="11"/>
      <c r="E50" s="11"/>
      <c r="F50" s="11"/>
      <c r="G50" s="11"/>
      <c r="H50" s="11"/>
      <c r="I50" s="11"/>
    </row>
    <row r="51" spans="1:9" ht="18">
      <c r="A51" s="12" t="s">
        <v>24</v>
      </c>
      <c r="B51" s="13">
        <v>45</v>
      </c>
      <c r="C51" s="15" t="e">
        <f>#REF!</f>
        <v>#REF!</v>
      </c>
      <c r="D51" s="11"/>
      <c r="E51" s="11"/>
      <c r="F51" s="11"/>
      <c r="G51" s="11"/>
      <c r="H51" s="11"/>
      <c r="I51" s="11"/>
    </row>
    <row r="52" spans="1:9" ht="18">
      <c r="A52" s="12" t="s">
        <v>24</v>
      </c>
      <c r="B52" s="13">
        <v>46</v>
      </c>
      <c r="C52" s="15" t="e">
        <f>#REF!</f>
        <v>#REF!</v>
      </c>
      <c r="D52" s="11"/>
      <c r="E52" s="11"/>
      <c r="F52" s="11"/>
      <c r="G52" s="11"/>
      <c r="H52" s="11"/>
      <c r="I52" s="11"/>
    </row>
    <row r="53" spans="1:9" ht="18">
      <c r="A53" s="12" t="s">
        <v>24</v>
      </c>
      <c r="B53" s="13">
        <v>47</v>
      </c>
      <c r="C53" s="15" t="e">
        <f>#REF!</f>
        <v>#REF!</v>
      </c>
      <c r="D53" s="11"/>
      <c r="E53" s="11"/>
      <c r="F53" s="11"/>
      <c r="G53" s="11"/>
      <c r="H53" s="11"/>
      <c r="I53" s="11"/>
    </row>
    <row r="54" spans="1:9" ht="18">
      <c r="A54" s="12" t="s">
        <v>24</v>
      </c>
      <c r="B54" s="13">
        <v>48</v>
      </c>
      <c r="C54" s="15" t="e">
        <f>#REF!</f>
        <v>#REF!</v>
      </c>
      <c r="D54" s="11"/>
      <c r="E54" s="11"/>
      <c r="F54" s="11"/>
      <c r="G54" s="11"/>
      <c r="H54" s="11"/>
      <c r="I54" s="11"/>
    </row>
    <row r="55" spans="1:9" ht="18">
      <c r="A55" s="12" t="s">
        <v>24</v>
      </c>
      <c r="B55" s="13">
        <v>49</v>
      </c>
      <c r="C55" s="15" t="e">
        <f>#REF!</f>
        <v>#REF!</v>
      </c>
      <c r="D55" s="11"/>
      <c r="E55" s="11"/>
      <c r="F55" s="11"/>
      <c r="G55" s="11"/>
      <c r="H55" s="11"/>
      <c r="I55" s="11"/>
    </row>
    <row r="56" spans="1:9" ht="18">
      <c r="A56" s="12" t="s">
        <v>24</v>
      </c>
      <c r="B56" s="13">
        <v>50</v>
      </c>
      <c r="C56" s="15" t="e">
        <f>#REF!</f>
        <v>#REF!</v>
      </c>
      <c r="D56" s="11"/>
      <c r="E56" s="11"/>
      <c r="F56" s="11"/>
      <c r="G56" s="11"/>
      <c r="H56" s="11"/>
      <c r="I56" s="11"/>
    </row>
    <row r="57" spans="1:9" ht="18">
      <c r="A57" s="12" t="s">
        <v>24</v>
      </c>
      <c r="B57" s="13">
        <v>51</v>
      </c>
      <c r="C57" s="15" t="e">
        <f>#REF!</f>
        <v>#REF!</v>
      </c>
      <c r="D57" s="11"/>
      <c r="E57" s="11"/>
      <c r="F57" s="11"/>
      <c r="G57" s="11"/>
      <c r="H57" s="11"/>
      <c r="I57" s="11"/>
    </row>
    <row r="58" spans="1:9" ht="18">
      <c r="A58" s="12" t="s">
        <v>24</v>
      </c>
      <c r="B58" s="13">
        <v>52</v>
      </c>
      <c r="C58" s="15" t="e">
        <f>#REF!</f>
        <v>#REF!</v>
      </c>
      <c r="D58" s="11"/>
      <c r="E58" s="11"/>
      <c r="F58" s="11"/>
      <c r="G58" s="11"/>
      <c r="H58" s="11"/>
      <c r="I58" s="11"/>
    </row>
    <row r="59" spans="1:9" ht="18">
      <c r="A59" s="12" t="s">
        <v>24</v>
      </c>
      <c r="B59" s="13">
        <v>53</v>
      </c>
      <c r="C59" s="15" t="e">
        <f>#REF!</f>
        <v>#REF!</v>
      </c>
      <c r="D59" s="11"/>
      <c r="E59" s="11"/>
      <c r="F59" s="11"/>
      <c r="G59" s="11"/>
      <c r="H59" s="11"/>
      <c r="I59" s="11"/>
    </row>
    <row r="60" spans="1:9" ht="18">
      <c r="A60" s="12" t="s">
        <v>24</v>
      </c>
      <c r="B60" s="13">
        <v>54</v>
      </c>
      <c r="C60" s="15" t="e">
        <f>#REF!</f>
        <v>#REF!</v>
      </c>
      <c r="D60" s="11"/>
      <c r="E60" s="11"/>
      <c r="F60" s="11"/>
      <c r="G60" s="11"/>
      <c r="H60" s="11"/>
      <c r="I60" s="11"/>
    </row>
    <row r="61" spans="1:9" ht="18">
      <c r="A61" s="12" t="s">
        <v>24</v>
      </c>
      <c r="B61" s="13">
        <v>55</v>
      </c>
      <c r="C61" s="15" t="e">
        <f>#REF!</f>
        <v>#REF!</v>
      </c>
      <c r="D61" s="11"/>
      <c r="E61" s="11"/>
      <c r="F61" s="11"/>
      <c r="G61" s="11"/>
      <c r="H61" s="11"/>
      <c r="I61" s="11"/>
    </row>
    <row r="62" spans="1:9" ht="18">
      <c r="A62" s="12" t="s">
        <v>24</v>
      </c>
      <c r="B62" s="13">
        <v>56</v>
      </c>
      <c r="C62" s="15" t="e">
        <f>#REF!</f>
        <v>#REF!</v>
      </c>
      <c r="D62" s="11"/>
      <c r="E62" s="11"/>
      <c r="F62" s="11"/>
      <c r="G62" s="11"/>
      <c r="H62" s="11"/>
      <c r="I62" s="11"/>
    </row>
    <row r="63" spans="1:9" ht="18">
      <c r="A63" s="12" t="s">
        <v>24</v>
      </c>
      <c r="B63" s="13">
        <v>57</v>
      </c>
      <c r="C63" s="15" t="e">
        <f>#REF!</f>
        <v>#REF!</v>
      </c>
      <c r="D63" s="11"/>
      <c r="E63" s="11"/>
      <c r="F63" s="11"/>
      <c r="G63" s="11"/>
      <c r="H63" s="11"/>
      <c r="I63" s="11"/>
    </row>
    <row r="64" spans="1:9" ht="18">
      <c r="A64" s="12" t="s">
        <v>24</v>
      </c>
      <c r="B64" s="13">
        <v>58</v>
      </c>
      <c r="C64" s="15" t="e">
        <f>#REF!</f>
        <v>#REF!</v>
      </c>
      <c r="D64" s="11"/>
      <c r="E64" s="11"/>
      <c r="F64" s="11"/>
      <c r="G64" s="11"/>
      <c r="H64" s="11"/>
      <c r="I64" s="11"/>
    </row>
    <row r="65" spans="1:9" ht="18">
      <c r="A65" s="12" t="s">
        <v>24</v>
      </c>
      <c r="B65" s="13">
        <v>59</v>
      </c>
      <c r="C65" s="15" t="e">
        <f>#REF!</f>
        <v>#REF!</v>
      </c>
      <c r="D65" s="11"/>
      <c r="E65" s="11"/>
      <c r="F65" s="11"/>
      <c r="G65" s="11"/>
      <c r="H65" s="11"/>
      <c r="I65" s="11"/>
    </row>
    <row r="66" spans="1:9" ht="18">
      <c r="A66" s="12" t="s">
        <v>24</v>
      </c>
      <c r="B66" s="13">
        <v>60</v>
      </c>
      <c r="C66" s="15" t="e">
        <f>#REF!</f>
        <v>#REF!</v>
      </c>
      <c r="D66" s="11"/>
      <c r="E66" s="11"/>
      <c r="F66" s="11"/>
      <c r="G66" s="11"/>
      <c r="H66" s="11"/>
      <c r="I66" s="11"/>
    </row>
    <row r="67" spans="1:9" ht="18">
      <c r="A67" s="12" t="s">
        <v>24</v>
      </c>
      <c r="B67" s="13">
        <v>61</v>
      </c>
      <c r="C67" s="15" t="e">
        <f>#REF!</f>
        <v>#REF!</v>
      </c>
      <c r="D67" s="11"/>
      <c r="E67" s="11"/>
      <c r="F67" s="11"/>
      <c r="G67" s="11"/>
      <c r="H67" s="11"/>
      <c r="I67" s="11"/>
    </row>
    <row r="68" spans="1:9" ht="18">
      <c r="A68" s="12" t="s">
        <v>24</v>
      </c>
      <c r="B68" s="13">
        <v>62</v>
      </c>
      <c r="C68" s="15" t="e">
        <f>#REF!</f>
        <v>#REF!</v>
      </c>
      <c r="D68" s="11"/>
      <c r="E68" s="11"/>
      <c r="F68" s="11"/>
      <c r="G68" s="11"/>
      <c r="H68" s="11"/>
      <c r="I68" s="11"/>
    </row>
    <row r="69" spans="1:9" ht="18">
      <c r="A69" s="12" t="s">
        <v>24</v>
      </c>
      <c r="B69" s="13">
        <v>63</v>
      </c>
      <c r="C69" s="15" t="e">
        <f>#REF!</f>
        <v>#REF!</v>
      </c>
      <c r="D69" s="11"/>
      <c r="E69" s="11"/>
      <c r="F69" s="11"/>
      <c r="G69" s="11"/>
      <c r="H69" s="11"/>
      <c r="I69" s="11"/>
    </row>
    <row r="70" spans="1:9" ht="18">
      <c r="A70" s="12" t="s">
        <v>24</v>
      </c>
      <c r="B70" s="13">
        <v>64</v>
      </c>
      <c r="C70" s="15" t="e">
        <f>#REF!</f>
        <v>#REF!</v>
      </c>
      <c r="D70" s="11"/>
      <c r="E70" s="11"/>
      <c r="F70" s="11"/>
      <c r="G70" s="11"/>
      <c r="H70" s="11"/>
      <c r="I70" s="11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43">
      <selection activeCell="B242" sqref="B242"/>
    </sheetView>
  </sheetViews>
  <sheetFormatPr defaultColWidth="9.00390625" defaultRowHeight="6" customHeight="1"/>
  <cols>
    <col min="1" max="1" width="6.00390625" style="50" customWidth="1"/>
    <col min="2" max="2" width="18.875" style="50" customWidth="1"/>
    <col min="3" max="6" width="16.75390625" style="50" customWidth="1"/>
    <col min="7" max="9" width="6.75390625" style="50" customWidth="1"/>
    <col min="10" max="11" width="6.75390625" style="49" customWidth="1"/>
    <col min="12" max="39" width="9.125" style="49" customWidth="1"/>
    <col min="40" max="16384" width="9.125" style="50" customWidth="1"/>
  </cols>
  <sheetData>
    <row r="1" spans="1:9" ht="13.5" customHeight="1">
      <c r="A1" s="48" t="str">
        <f>СпОл!A1</f>
        <v>Кубок Республики Башкортостан 2013</v>
      </c>
      <c r="B1" s="48"/>
      <c r="C1" s="48"/>
      <c r="D1" s="48"/>
      <c r="E1" s="48"/>
      <c r="F1" s="48"/>
      <c r="G1" s="48"/>
      <c r="H1" s="48"/>
      <c r="I1" s="48"/>
    </row>
    <row r="2" spans="1:9" ht="13.5" customHeight="1">
      <c r="A2" s="51" t="str">
        <f>СпОл!A2</f>
        <v>Общая лига 37-го Этапа Олег Ячменев</v>
      </c>
      <c r="B2" s="51"/>
      <c r="C2" s="51"/>
      <c r="D2" s="51"/>
      <c r="E2" s="51"/>
      <c r="F2" s="51"/>
      <c r="G2" s="51"/>
      <c r="H2" s="51"/>
      <c r="I2" s="51"/>
    </row>
    <row r="3" spans="1:9" ht="13.5" customHeight="1">
      <c r="A3" s="52">
        <f>СпОл!A3</f>
        <v>41539</v>
      </c>
      <c r="B3" s="52"/>
      <c r="C3" s="52"/>
      <c r="D3" s="52"/>
      <c r="E3" s="52"/>
      <c r="F3" s="52"/>
      <c r="G3" s="52"/>
      <c r="H3" s="52"/>
      <c r="I3" s="52"/>
    </row>
    <row r="4" spans="1:39" ht="13.5" customHeight="1">
      <c r="A4" s="53">
        <v>1</v>
      </c>
      <c r="B4" s="54" t="str">
        <f>СпОл!A7</f>
        <v>Лютый Олег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5">
        <v>1</v>
      </c>
      <c r="C5" s="56" t="s">
        <v>90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53">
        <v>64</v>
      </c>
      <c r="B6" s="57" t="str">
        <f>СпОл!A70</f>
        <v>_</v>
      </c>
      <c r="C6" s="58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5">
        <v>33</v>
      </c>
      <c r="D7" s="56" t="s">
        <v>90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53">
        <v>33</v>
      </c>
      <c r="B8" s="54" t="str">
        <f>СпОл!A39</f>
        <v>Шайнуров Назар</v>
      </c>
      <c r="C8" s="58"/>
      <c r="D8" s="5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5">
        <v>2</v>
      </c>
      <c r="C9" s="59" t="s">
        <v>16</v>
      </c>
      <c r="D9" s="5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53">
        <v>32</v>
      </c>
      <c r="B10" s="57" t="str">
        <f>СпОл!A38</f>
        <v>Петухова Надежда</v>
      </c>
      <c r="D10" s="5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5">
        <v>49</v>
      </c>
      <c r="E11" s="56" t="s">
        <v>90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53">
        <v>17</v>
      </c>
      <c r="B12" s="54" t="str">
        <f>СпОл!A23</f>
        <v>Апакетов Эдуард</v>
      </c>
      <c r="D12" s="58"/>
      <c r="E12" s="5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5">
        <v>3</v>
      </c>
      <c r="C13" s="56" t="s">
        <v>99</v>
      </c>
      <c r="D13" s="58"/>
      <c r="E13" s="5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53">
        <v>48</v>
      </c>
      <c r="B14" s="57" t="str">
        <f>СпОл!A54</f>
        <v>_</v>
      </c>
      <c r="C14" s="58"/>
      <c r="D14" s="58"/>
      <c r="E14" s="5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5">
        <v>34</v>
      </c>
      <c r="D15" s="59" t="s">
        <v>58</v>
      </c>
      <c r="E15" s="5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53">
        <v>49</v>
      </c>
      <c r="B16" s="54" t="str">
        <f>СпОл!A55</f>
        <v>_</v>
      </c>
      <c r="C16" s="58"/>
      <c r="E16" s="5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5">
        <v>4</v>
      </c>
      <c r="C17" s="59" t="s">
        <v>58</v>
      </c>
      <c r="E17" s="5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53">
        <v>16</v>
      </c>
      <c r="B18" s="57" t="str">
        <f>СпОл!A22</f>
        <v>Гайсин Айрат</v>
      </c>
      <c r="E18" s="5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5">
        <v>57</v>
      </c>
      <c r="F19" s="56" t="s">
        <v>90</v>
      </c>
      <c r="G19" s="60"/>
      <c r="H19" s="6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53">
        <v>9</v>
      </c>
      <c r="B20" s="54" t="str">
        <f>СпОл!A15</f>
        <v>Емельянов Александр</v>
      </c>
      <c r="E20" s="58"/>
      <c r="F20" s="58"/>
      <c r="G20" s="60"/>
      <c r="H20" s="6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5">
        <v>5</v>
      </c>
      <c r="C21" s="56" t="s">
        <v>75</v>
      </c>
      <c r="E21" s="58"/>
      <c r="F21" s="58"/>
      <c r="G21" s="60"/>
      <c r="H21" s="6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53">
        <v>56</v>
      </c>
      <c r="B22" s="57" t="str">
        <f>СпОл!A62</f>
        <v>_</v>
      </c>
      <c r="C22" s="58"/>
      <c r="E22" s="58"/>
      <c r="F22" s="58"/>
      <c r="G22" s="60"/>
      <c r="H22" s="6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5">
        <v>35</v>
      </c>
      <c r="D23" s="56" t="s">
        <v>75</v>
      </c>
      <c r="E23" s="58"/>
      <c r="F23" s="58"/>
      <c r="G23" s="60"/>
      <c r="H23" s="6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53">
        <v>41</v>
      </c>
      <c r="B24" s="54" t="str">
        <f>СпОл!A47</f>
        <v>_</v>
      </c>
      <c r="C24" s="58"/>
      <c r="D24" s="58"/>
      <c r="E24" s="58"/>
      <c r="F24" s="58"/>
      <c r="G24" s="60"/>
      <c r="H24" s="60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5">
        <v>6</v>
      </c>
      <c r="C25" s="59" t="s">
        <v>103</v>
      </c>
      <c r="D25" s="58"/>
      <c r="E25" s="58"/>
      <c r="F25" s="58"/>
      <c r="G25" s="60"/>
      <c r="H25" s="6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53">
        <v>24</v>
      </c>
      <c r="B26" s="57" t="str">
        <f>СпОл!A30</f>
        <v>Раянов Айрат</v>
      </c>
      <c r="D26" s="58"/>
      <c r="E26" s="58"/>
      <c r="F26" s="58"/>
      <c r="G26" s="60"/>
      <c r="H26" s="6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5">
        <v>50</v>
      </c>
      <c r="E27" s="59" t="s">
        <v>72</v>
      </c>
      <c r="F27" s="58"/>
      <c r="G27" s="60"/>
      <c r="H27" s="60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53">
        <v>25</v>
      </c>
      <c r="B28" s="54" t="str">
        <f>СпОл!A31</f>
        <v>Марамзин Сергей</v>
      </c>
      <c r="D28" s="58"/>
      <c r="F28" s="58"/>
      <c r="G28" s="60"/>
      <c r="H28" s="60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5">
        <v>7</v>
      </c>
      <c r="C29" s="56" t="s">
        <v>7</v>
      </c>
      <c r="D29" s="58"/>
      <c r="F29" s="58"/>
      <c r="G29" s="60"/>
      <c r="H29" s="6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53">
        <v>40</v>
      </c>
      <c r="B30" s="57" t="str">
        <f>СпОл!A46</f>
        <v>_</v>
      </c>
      <c r="C30" s="58"/>
      <c r="D30" s="58"/>
      <c r="F30" s="58"/>
      <c r="G30" s="60"/>
      <c r="H30" s="6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5">
        <v>36</v>
      </c>
      <c r="D31" s="59" t="s">
        <v>72</v>
      </c>
      <c r="F31" s="58"/>
      <c r="G31" s="60"/>
      <c r="H31" s="60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53">
        <v>57</v>
      </c>
      <c r="B32" s="54" t="str">
        <f>СпОл!A63</f>
        <v>_</v>
      </c>
      <c r="C32" s="58"/>
      <c r="F32" s="58"/>
      <c r="G32" s="60"/>
      <c r="H32" s="60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5">
        <v>8</v>
      </c>
      <c r="C33" s="59" t="s">
        <v>72</v>
      </c>
      <c r="F33" s="58"/>
      <c r="G33" s="60"/>
      <c r="H33" s="6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53">
        <v>8</v>
      </c>
      <c r="B34" s="57" t="str">
        <f>СпОл!A14</f>
        <v>Иванов Виталий</v>
      </c>
      <c r="F34" s="58"/>
      <c r="G34" s="60"/>
      <c r="H34" s="6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5">
        <v>61</v>
      </c>
      <c r="G35" s="61" t="s">
        <v>90</v>
      </c>
      <c r="H35" s="56"/>
      <c r="I35" s="5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53">
        <v>5</v>
      </c>
      <c r="B36" s="54" t="str">
        <f>СпОл!A11</f>
        <v>Махмудов Рустем</v>
      </c>
      <c r="F36" s="58"/>
      <c r="G36" s="60"/>
      <c r="H36" s="60"/>
      <c r="I36" s="58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5">
        <v>9</v>
      </c>
      <c r="C37" s="56" t="s">
        <v>94</v>
      </c>
      <c r="F37" s="58"/>
      <c r="G37" s="60"/>
      <c r="H37" s="60"/>
      <c r="I37" s="5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53">
        <v>60</v>
      </c>
      <c r="B38" s="57" t="str">
        <f>СпОл!A66</f>
        <v>_</v>
      </c>
      <c r="C38" s="58"/>
      <c r="F38" s="58"/>
      <c r="G38" s="60"/>
      <c r="H38" s="60"/>
      <c r="I38" s="58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5">
        <v>37</v>
      </c>
      <c r="D39" s="56" t="s">
        <v>94</v>
      </c>
      <c r="F39" s="58"/>
      <c r="G39" s="60"/>
      <c r="H39" s="60"/>
      <c r="I39" s="58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53">
        <v>37</v>
      </c>
      <c r="B40" s="54" t="str">
        <f>СпОл!A43</f>
        <v>_</v>
      </c>
      <c r="C40" s="58"/>
      <c r="D40" s="58"/>
      <c r="F40" s="58"/>
      <c r="G40" s="60"/>
      <c r="H40" s="60"/>
      <c r="I40" s="58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5">
        <v>10</v>
      </c>
      <c r="C41" s="59" t="s">
        <v>105</v>
      </c>
      <c r="D41" s="58"/>
      <c r="F41" s="58"/>
      <c r="G41" s="60"/>
      <c r="H41" s="60"/>
      <c r="I41" s="58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53">
        <v>28</v>
      </c>
      <c r="B42" s="57" t="str">
        <f>СпОл!A34</f>
        <v>Сафина Зилия</v>
      </c>
      <c r="D42" s="58"/>
      <c r="F42" s="58"/>
      <c r="G42" s="60"/>
      <c r="H42" s="60"/>
      <c r="I42" s="58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5">
        <v>51</v>
      </c>
      <c r="E43" s="56" t="s">
        <v>94</v>
      </c>
      <c r="F43" s="58"/>
      <c r="G43" s="60"/>
      <c r="H43" s="60"/>
      <c r="I43" s="5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53">
        <v>21</v>
      </c>
      <c r="B44" s="54" t="str">
        <f>СпОл!A27</f>
        <v>Садыков Амир</v>
      </c>
      <c r="D44" s="58"/>
      <c r="E44" s="58"/>
      <c r="F44" s="58"/>
      <c r="G44" s="60"/>
      <c r="H44" s="60"/>
      <c r="I44" s="58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5">
        <v>11</v>
      </c>
      <c r="C45" s="56" t="s">
        <v>101</v>
      </c>
      <c r="D45" s="58"/>
      <c r="E45" s="58"/>
      <c r="F45" s="58"/>
      <c r="G45" s="60"/>
      <c r="H45" s="60"/>
      <c r="I45" s="58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53">
        <v>44</v>
      </c>
      <c r="B46" s="57" t="str">
        <f>СпОл!A50</f>
        <v>_</v>
      </c>
      <c r="C46" s="58"/>
      <c r="D46" s="58"/>
      <c r="E46" s="58"/>
      <c r="F46" s="58"/>
      <c r="G46" s="60"/>
      <c r="H46" s="60"/>
      <c r="I46" s="58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5">
        <v>38</v>
      </c>
      <c r="D47" s="59" t="s">
        <v>77</v>
      </c>
      <c r="E47" s="58"/>
      <c r="F47" s="58"/>
      <c r="G47" s="60"/>
      <c r="H47" s="60"/>
      <c r="I47" s="58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53">
        <v>53</v>
      </c>
      <c r="B48" s="54" t="str">
        <f>СпОл!A59</f>
        <v>_</v>
      </c>
      <c r="C48" s="58"/>
      <c r="E48" s="58"/>
      <c r="F48" s="58"/>
      <c r="G48" s="60"/>
      <c r="H48" s="60"/>
      <c r="I48" s="58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5">
        <v>12</v>
      </c>
      <c r="C49" s="59" t="s">
        <v>77</v>
      </c>
      <c r="E49" s="58"/>
      <c r="F49" s="58"/>
      <c r="G49" s="60"/>
      <c r="H49" s="60"/>
      <c r="I49" s="58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53">
        <v>12</v>
      </c>
      <c r="B50" s="57" t="str">
        <f>СпОл!A18</f>
        <v>Романченко Геннадий</v>
      </c>
      <c r="E50" s="58"/>
      <c r="F50" s="58"/>
      <c r="G50" s="60"/>
      <c r="H50" s="60"/>
      <c r="I50" s="5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5">
        <v>58</v>
      </c>
      <c r="F51" s="59" t="s">
        <v>94</v>
      </c>
      <c r="G51" s="60"/>
      <c r="H51" s="60"/>
      <c r="I51" s="58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53">
        <v>13</v>
      </c>
      <c r="B52" s="54" t="str">
        <f>СпОл!A19</f>
        <v>Мухутдинов Динар</v>
      </c>
      <c r="E52" s="58"/>
      <c r="I52" s="58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5">
        <v>13</v>
      </c>
      <c r="C53" s="56" t="s">
        <v>88</v>
      </c>
      <c r="E53" s="58"/>
      <c r="I53" s="58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53">
        <v>52</v>
      </c>
      <c r="B54" s="57" t="str">
        <f>СпОл!A58</f>
        <v>_</v>
      </c>
      <c r="C54" s="58"/>
      <c r="E54" s="58"/>
      <c r="I54" s="5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5">
        <v>39</v>
      </c>
      <c r="D55" s="56" t="s">
        <v>88</v>
      </c>
      <c r="E55" s="58"/>
      <c r="I55" s="58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53">
        <v>45</v>
      </c>
      <c r="B56" s="54" t="str">
        <f>СпОл!A51</f>
        <v>_</v>
      </c>
      <c r="C56" s="58"/>
      <c r="D56" s="58"/>
      <c r="E56" s="58"/>
      <c r="I56" s="58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5">
        <v>14</v>
      </c>
      <c r="C57" s="59" t="s">
        <v>63</v>
      </c>
      <c r="D57" s="58"/>
      <c r="E57" s="58"/>
      <c r="I57" s="58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53">
        <v>20</v>
      </c>
      <c r="B58" s="57" t="str">
        <f>СпОл!A26</f>
        <v>Таначев Николай</v>
      </c>
      <c r="D58" s="58"/>
      <c r="E58" s="58"/>
      <c r="I58" s="5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5">
        <v>52</v>
      </c>
      <c r="E59" s="59" t="s">
        <v>93</v>
      </c>
      <c r="I59" s="5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53">
        <v>29</v>
      </c>
      <c r="B60" s="54" t="str">
        <f>СпОл!A35</f>
        <v>Зайнитдинова Рита</v>
      </c>
      <c r="D60" s="58"/>
      <c r="I60" s="58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5">
        <v>15</v>
      </c>
      <c r="C61" s="56" t="s">
        <v>9</v>
      </c>
      <c r="D61" s="58"/>
      <c r="I61" s="58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53">
        <v>36</v>
      </c>
      <c r="B62" s="57" t="str">
        <f>СпОл!A42</f>
        <v>_</v>
      </c>
      <c r="C62" s="58"/>
      <c r="D62" s="58"/>
      <c r="I62" s="58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5">
        <v>40</v>
      </c>
      <c r="D63" s="59" t="s">
        <v>93</v>
      </c>
      <c r="I63" s="58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53">
        <v>61</v>
      </c>
      <c r="B64" s="54" t="str">
        <f>СпОл!A67</f>
        <v>_</v>
      </c>
      <c r="C64" s="58"/>
      <c r="I64" s="58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5">
        <v>16</v>
      </c>
      <c r="C65" s="59" t="s">
        <v>93</v>
      </c>
      <c r="I65" s="58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53">
        <v>4</v>
      </c>
      <c r="B66" s="57" t="str">
        <f>СпОл!A10</f>
        <v>Салихов Юнир</v>
      </c>
      <c r="I66" s="58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13.5" customHeight="1">
      <c r="F67" s="56" t="s">
        <v>92</v>
      </c>
      <c r="G67" s="56"/>
      <c r="H67" s="56"/>
      <c r="I67" s="5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6:39" ht="13.5" customHeight="1">
      <c r="F68" s="20" t="s">
        <v>25</v>
      </c>
      <c r="G68" s="49"/>
      <c r="H68" s="49"/>
      <c r="I68" s="62">
        <v>63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ht="6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</sheetData>
  <sheetProtection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B242" sqref="B242"/>
    </sheetView>
  </sheetViews>
  <sheetFormatPr defaultColWidth="9.00390625" defaultRowHeight="6" customHeight="1"/>
  <cols>
    <col min="1" max="1" width="6.00390625" style="50" customWidth="1"/>
    <col min="2" max="2" width="18.875" style="50" customWidth="1"/>
    <col min="3" max="6" width="16.75390625" style="50" customWidth="1"/>
    <col min="7" max="9" width="6.75390625" style="50" customWidth="1"/>
    <col min="10" max="11" width="6.75390625" style="49" customWidth="1"/>
    <col min="12" max="39" width="9.125" style="49" customWidth="1"/>
    <col min="40" max="16384" width="9.125" style="50" customWidth="1"/>
  </cols>
  <sheetData>
    <row r="1" spans="1:9" ht="13.5" customHeight="1">
      <c r="A1" s="48" t="str">
        <f>СпОл!A1</f>
        <v>Кубок Республики Башкортостан 2013</v>
      </c>
      <c r="B1" s="48"/>
      <c r="C1" s="48"/>
      <c r="D1" s="48"/>
      <c r="E1" s="48"/>
      <c r="F1" s="48"/>
      <c r="G1" s="48"/>
      <c r="H1" s="48"/>
      <c r="I1" s="48"/>
    </row>
    <row r="2" spans="1:9" ht="13.5" customHeight="1">
      <c r="A2" s="51" t="str">
        <f>СпОл!A2</f>
        <v>Общая лига 37-го Этапа Олег Ячменев</v>
      </c>
      <c r="B2" s="51"/>
      <c r="C2" s="51"/>
      <c r="D2" s="51"/>
      <c r="E2" s="51"/>
      <c r="F2" s="51"/>
      <c r="G2" s="51"/>
      <c r="H2" s="51"/>
      <c r="I2" s="51"/>
    </row>
    <row r="3" spans="1:9" ht="13.5" customHeight="1">
      <c r="A3" s="52">
        <f>СпОл!A3</f>
        <v>41539</v>
      </c>
      <c r="B3" s="52"/>
      <c r="C3" s="52"/>
      <c r="D3" s="52"/>
      <c r="E3" s="52"/>
      <c r="F3" s="52"/>
      <c r="G3" s="52"/>
      <c r="H3" s="52"/>
      <c r="I3" s="52"/>
    </row>
    <row r="4" spans="1:39" ht="13.5" customHeight="1">
      <c r="A4" s="53">
        <v>3</v>
      </c>
      <c r="B4" s="54" t="str">
        <f>СпОл!A9</f>
        <v>Рудаков Константин</v>
      </c>
      <c r="F4" s="63"/>
      <c r="G4" s="63"/>
      <c r="H4" s="63"/>
      <c r="I4" s="58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2:39" ht="13.5" customHeight="1">
      <c r="B5" s="55">
        <v>17</v>
      </c>
      <c r="C5" s="56" t="s">
        <v>92</v>
      </c>
      <c r="I5" s="58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3.5" customHeight="1">
      <c r="A6" s="53">
        <v>62</v>
      </c>
      <c r="B6" s="57" t="str">
        <f>СпОл!A68</f>
        <v>_</v>
      </c>
      <c r="C6" s="58"/>
      <c r="I6" s="58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3:39" ht="13.5" customHeight="1">
      <c r="C7" s="55">
        <v>41</v>
      </c>
      <c r="D7" s="56" t="s">
        <v>92</v>
      </c>
      <c r="F7" s="21" t="str">
        <f>IF(Ол1с!F67=Ол1с!G35,Ол2с!G35,IF(Ол1с!F67=Ол2с!G35,Ол1с!G35,0))</f>
        <v>Лютый Олег</v>
      </c>
      <c r="G7" s="21"/>
      <c r="H7" s="2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3.5" customHeight="1">
      <c r="A8" s="53">
        <v>35</v>
      </c>
      <c r="B8" s="54" t="str">
        <f>СпОл!A41</f>
        <v>_</v>
      </c>
      <c r="C8" s="58"/>
      <c r="D8" s="58"/>
      <c r="F8" s="64" t="s">
        <v>26</v>
      </c>
      <c r="G8" s="63"/>
      <c r="H8" s="63"/>
      <c r="I8" s="55">
        <v>-63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2:39" ht="13.5" customHeight="1">
      <c r="B9" s="55">
        <v>18</v>
      </c>
      <c r="C9" s="59" t="s">
        <v>10</v>
      </c>
      <c r="D9" s="58"/>
      <c r="I9" s="5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3.5" customHeight="1">
      <c r="A10" s="53">
        <v>30</v>
      </c>
      <c r="B10" s="57" t="str">
        <f>СпОл!A36</f>
        <v>Мазитов Динар</v>
      </c>
      <c r="D10" s="58"/>
      <c r="I10" s="5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4:39" ht="13.5" customHeight="1">
      <c r="D11" s="55">
        <v>53</v>
      </c>
      <c r="E11" s="56" t="s">
        <v>92</v>
      </c>
      <c r="I11" s="5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3.5" customHeight="1">
      <c r="A12" s="53">
        <v>19</v>
      </c>
      <c r="B12" s="54" t="str">
        <f>СпОл!A25</f>
        <v>Шарафиева Ксения</v>
      </c>
      <c r="D12" s="58"/>
      <c r="E12" s="58"/>
      <c r="I12" s="5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2:39" ht="13.5" customHeight="1">
      <c r="B13" s="55">
        <v>19</v>
      </c>
      <c r="C13" s="56" t="s">
        <v>100</v>
      </c>
      <c r="D13" s="58"/>
      <c r="E13" s="58"/>
      <c r="I13" s="5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3.5" customHeight="1">
      <c r="A14" s="53">
        <v>46</v>
      </c>
      <c r="B14" s="57" t="str">
        <f>СпОл!A52</f>
        <v>_</v>
      </c>
      <c r="C14" s="58"/>
      <c r="D14" s="58"/>
      <c r="E14" s="58"/>
      <c r="I14" s="5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3:39" ht="13.5" customHeight="1">
      <c r="C15" s="55">
        <v>42</v>
      </c>
      <c r="D15" s="59" t="s">
        <v>79</v>
      </c>
      <c r="E15" s="58"/>
      <c r="I15" s="5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13.5" customHeight="1">
      <c r="A16" s="53">
        <v>51</v>
      </c>
      <c r="B16" s="54" t="str">
        <f>СпОл!A57</f>
        <v>_</v>
      </c>
      <c r="C16" s="58"/>
      <c r="E16" s="58"/>
      <c r="I16" s="5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ht="13.5" customHeight="1">
      <c r="B17" s="55">
        <v>20</v>
      </c>
      <c r="C17" s="59" t="s">
        <v>79</v>
      </c>
      <c r="E17" s="58"/>
      <c r="I17" s="5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3.5" customHeight="1">
      <c r="A18" s="53">
        <v>14</v>
      </c>
      <c r="B18" s="57" t="str">
        <f>СпОл!A20</f>
        <v>Хаматшин Евгений</v>
      </c>
      <c r="E18" s="58"/>
      <c r="I18" s="5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5:39" ht="13.5" customHeight="1">
      <c r="E19" s="55">
        <v>59</v>
      </c>
      <c r="F19" s="56" t="s">
        <v>92</v>
      </c>
      <c r="G19" s="60"/>
      <c r="H19" s="60"/>
      <c r="I19" s="58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3.5" customHeight="1">
      <c r="A20" s="53">
        <v>11</v>
      </c>
      <c r="B20" s="54" t="str">
        <f>СпОл!A17</f>
        <v>Зиновьев Александр</v>
      </c>
      <c r="E20" s="58"/>
      <c r="F20" s="58"/>
      <c r="G20" s="60"/>
      <c r="H20" s="60"/>
      <c r="I20" s="5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2:39" ht="13.5" customHeight="1">
      <c r="B21" s="55">
        <v>21</v>
      </c>
      <c r="C21" s="56" t="s">
        <v>97</v>
      </c>
      <c r="E21" s="58"/>
      <c r="F21" s="58"/>
      <c r="G21" s="60"/>
      <c r="H21" s="60"/>
      <c r="I21" s="58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3.5" customHeight="1">
      <c r="A22" s="53">
        <v>54</v>
      </c>
      <c r="B22" s="57" t="str">
        <f>СпОл!A60</f>
        <v>_</v>
      </c>
      <c r="C22" s="58"/>
      <c r="E22" s="58"/>
      <c r="F22" s="58"/>
      <c r="G22" s="60"/>
      <c r="H22" s="60"/>
      <c r="I22" s="5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3:39" ht="13.5" customHeight="1">
      <c r="C23" s="55">
        <v>43</v>
      </c>
      <c r="D23" s="56" t="s">
        <v>97</v>
      </c>
      <c r="E23" s="58"/>
      <c r="F23" s="58"/>
      <c r="G23" s="60"/>
      <c r="H23" s="60"/>
      <c r="I23" s="58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3.5" customHeight="1">
      <c r="A24" s="53">
        <v>43</v>
      </c>
      <c r="B24" s="54" t="str">
        <f>СпОл!A49</f>
        <v>_</v>
      </c>
      <c r="C24" s="58"/>
      <c r="D24" s="58"/>
      <c r="E24" s="58"/>
      <c r="F24" s="58"/>
      <c r="G24" s="60"/>
      <c r="H24" s="60"/>
      <c r="I24" s="5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2:39" ht="13.5" customHeight="1">
      <c r="B25" s="55">
        <v>22</v>
      </c>
      <c r="C25" s="59" t="s">
        <v>102</v>
      </c>
      <c r="D25" s="58"/>
      <c r="E25" s="58"/>
      <c r="F25" s="58"/>
      <c r="G25" s="60"/>
      <c r="H25" s="60"/>
      <c r="I25" s="5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3.5" customHeight="1">
      <c r="A26" s="53">
        <v>22</v>
      </c>
      <c r="B26" s="57" t="str">
        <f>СпОл!A28</f>
        <v>Гилязова Альбина</v>
      </c>
      <c r="D26" s="58"/>
      <c r="E26" s="58"/>
      <c r="F26" s="58"/>
      <c r="G26" s="60"/>
      <c r="H26" s="60"/>
      <c r="I26" s="5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4:39" ht="13.5" customHeight="1">
      <c r="D27" s="55">
        <v>54</v>
      </c>
      <c r="E27" s="59" t="s">
        <v>71</v>
      </c>
      <c r="F27" s="58"/>
      <c r="G27" s="60"/>
      <c r="H27" s="60"/>
      <c r="I27" s="5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13.5" customHeight="1">
      <c r="A28" s="53">
        <v>27</v>
      </c>
      <c r="B28" s="54" t="str">
        <f>СпОл!A33</f>
        <v>Гарифуллина Эльмира</v>
      </c>
      <c r="D28" s="58"/>
      <c r="F28" s="58"/>
      <c r="G28" s="60"/>
      <c r="H28" s="60"/>
      <c r="I28" s="58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2:39" ht="13.5" customHeight="1">
      <c r="B29" s="55">
        <v>23</v>
      </c>
      <c r="C29" s="56" t="s">
        <v>104</v>
      </c>
      <c r="D29" s="58"/>
      <c r="F29" s="58"/>
      <c r="G29" s="60"/>
      <c r="H29" s="60"/>
      <c r="I29" s="58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13.5" customHeight="1">
      <c r="A30" s="53">
        <v>38</v>
      </c>
      <c r="B30" s="57" t="str">
        <f>СпОл!A44</f>
        <v>_</v>
      </c>
      <c r="C30" s="58"/>
      <c r="D30" s="58"/>
      <c r="F30" s="58"/>
      <c r="G30" s="60"/>
      <c r="H30" s="60"/>
      <c r="I30" s="58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3:39" ht="13.5" customHeight="1">
      <c r="C31" s="55">
        <v>44</v>
      </c>
      <c r="D31" s="59" t="s">
        <v>71</v>
      </c>
      <c r="F31" s="58"/>
      <c r="G31" s="60"/>
      <c r="H31" s="60"/>
      <c r="I31" s="5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customHeight="1">
      <c r="A32" s="53">
        <v>59</v>
      </c>
      <c r="B32" s="54" t="str">
        <f>СпОл!A65</f>
        <v>_</v>
      </c>
      <c r="C32" s="58"/>
      <c r="F32" s="58"/>
      <c r="G32" s="60"/>
      <c r="H32" s="60"/>
      <c r="I32" s="58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:39" ht="13.5" customHeight="1">
      <c r="B33" s="55">
        <v>24</v>
      </c>
      <c r="C33" s="59" t="s">
        <v>71</v>
      </c>
      <c r="F33" s="58"/>
      <c r="G33" s="60"/>
      <c r="H33" s="60"/>
      <c r="I33" s="5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13.5" customHeight="1">
      <c r="A34" s="53">
        <v>6</v>
      </c>
      <c r="B34" s="57" t="str">
        <f>СпОл!A12</f>
        <v>Овчинников Дмитрий</v>
      </c>
      <c r="F34" s="58"/>
      <c r="G34" s="65"/>
      <c r="H34" s="60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6:39" ht="13.5" customHeight="1">
      <c r="F35" s="55">
        <v>62</v>
      </c>
      <c r="G35" s="61" t="s">
        <v>92</v>
      </c>
      <c r="H35" s="56"/>
      <c r="I35" s="5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13.5" customHeight="1">
      <c r="A36" s="53">
        <v>7</v>
      </c>
      <c r="B36" s="54" t="str">
        <f>СпОл!A13</f>
        <v>Андрющенко Матвей</v>
      </c>
      <c r="F36" s="58"/>
      <c r="G36" s="60"/>
      <c r="H36" s="6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2:39" ht="13.5" customHeight="1">
      <c r="B37" s="55">
        <v>25</v>
      </c>
      <c r="C37" s="56" t="s">
        <v>95</v>
      </c>
      <c r="F37" s="58"/>
      <c r="G37" s="60"/>
      <c r="H37" s="60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3.5" customHeight="1">
      <c r="A38" s="53">
        <v>58</v>
      </c>
      <c r="B38" s="57" t="str">
        <f>СпОл!A64</f>
        <v>_</v>
      </c>
      <c r="C38" s="58"/>
      <c r="F38" s="58"/>
      <c r="G38" s="60"/>
      <c r="H38" s="60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3:39" ht="13.5" customHeight="1">
      <c r="C39" s="55">
        <v>45</v>
      </c>
      <c r="D39" s="56" t="s">
        <v>95</v>
      </c>
      <c r="F39" s="58"/>
      <c r="G39" s="60"/>
      <c r="H39" s="60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3.5" customHeight="1">
      <c r="A40" s="53">
        <v>39</v>
      </c>
      <c r="B40" s="54" t="str">
        <f>СпОл!A45</f>
        <v>_</v>
      </c>
      <c r="C40" s="58"/>
      <c r="D40" s="58"/>
      <c r="F40" s="58"/>
      <c r="G40" s="60"/>
      <c r="H40" s="60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2:39" ht="13.5" customHeight="1">
      <c r="B41" s="55">
        <v>26</v>
      </c>
      <c r="C41" s="59" t="s">
        <v>8</v>
      </c>
      <c r="D41" s="58"/>
      <c r="F41" s="58"/>
      <c r="G41" s="60"/>
      <c r="H41" s="6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t="13.5" customHeight="1">
      <c r="A42" s="53">
        <v>26</v>
      </c>
      <c r="B42" s="57" t="str">
        <f>СпОл!A32</f>
        <v>Шайнуров Вадим</v>
      </c>
      <c r="D42" s="58"/>
      <c r="F42" s="58"/>
      <c r="G42" s="60"/>
      <c r="H42" s="60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4:39" ht="13.5" customHeight="1">
      <c r="D43" s="55">
        <v>55</v>
      </c>
      <c r="E43" s="56" t="s">
        <v>95</v>
      </c>
      <c r="F43" s="58"/>
      <c r="G43" s="60"/>
      <c r="H43" s="60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t="13.5" customHeight="1">
      <c r="A44" s="53">
        <v>23</v>
      </c>
      <c r="B44" s="54" t="str">
        <f>СпОл!A29</f>
        <v>Пехенько Кирилл</v>
      </c>
      <c r="D44" s="58"/>
      <c r="E44" s="58"/>
      <c r="F44" s="58"/>
      <c r="G44" s="60"/>
      <c r="H44" s="6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2:39" ht="13.5" customHeight="1">
      <c r="B45" s="55">
        <v>27</v>
      </c>
      <c r="C45" s="56" t="s">
        <v>64</v>
      </c>
      <c r="D45" s="58"/>
      <c r="E45" s="58"/>
      <c r="F45" s="58"/>
      <c r="G45" s="60"/>
      <c r="H45" s="60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3.5" customHeight="1">
      <c r="A46" s="53">
        <v>42</v>
      </c>
      <c r="B46" s="57" t="str">
        <f>СпОл!A48</f>
        <v>_</v>
      </c>
      <c r="C46" s="58"/>
      <c r="D46" s="58"/>
      <c r="E46" s="58"/>
      <c r="F46" s="58"/>
      <c r="G46" s="60"/>
      <c r="H46" s="60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3:39" ht="13.5" customHeight="1">
      <c r="C47" s="55">
        <v>46</v>
      </c>
      <c r="D47" s="59" t="s">
        <v>96</v>
      </c>
      <c r="E47" s="58"/>
      <c r="F47" s="58"/>
      <c r="G47" s="60"/>
      <c r="H47" s="60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t="13.5" customHeight="1">
      <c r="A48" s="53">
        <v>55</v>
      </c>
      <c r="B48" s="54" t="str">
        <f>СпОл!A61</f>
        <v>_</v>
      </c>
      <c r="C48" s="58"/>
      <c r="E48" s="58"/>
      <c r="F48" s="58"/>
      <c r="G48" s="60"/>
      <c r="H48" s="60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t="13.5" customHeight="1">
      <c r="B49" s="55">
        <v>28</v>
      </c>
      <c r="C49" s="59" t="s">
        <v>96</v>
      </c>
      <c r="E49" s="58"/>
      <c r="F49" s="58"/>
      <c r="G49" s="60"/>
      <c r="H49" s="60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ht="13.5" customHeight="1">
      <c r="A50" s="53">
        <v>10</v>
      </c>
      <c r="B50" s="57" t="str">
        <f>СпОл!A16</f>
        <v>Толкачев Иван</v>
      </c>
      <c r="E50" s="58"/>
      <c r="F50" s="58"/>
      <c r="G50" s="60"/>
      <c r="H50" s="60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5:39" ht="13.5" customHeight="1">
      <c r="E51" s="55">
        <v>60</v>
      </c>
      <c r="F51" s="59" t="s">
        <v>91</v>
      </c>
      <c r="G51" s="60"/>
      <c r="H51" s="6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ht="13.5" customHeight="1">
      <c r="A52" s="53">
        <v>15</v>
      </c>
      <c r="B52" s="54" t="str">
        <f>СпОл!A21</f>
        <v>Новокшонов Вячеслав</v>
      </c>
      <c r="E52" s="58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3.5" customHeight="1">
      <c r="B53" s="55">
        <v>29</v>
      </c>
      <c r="C53" s="56" t="s">
        <v>98</v>
      </c>
      <c r="E53" s="58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 customHeight="1">
      <c r="A54" s="53">
        <v>50</v>
      </c>
      <c r="B54" s="57" t="str">
        <f>СпОл!A56</f>
        <v>_</v>
      </c>
      <c r="C54" s="58"/>
      <c r="E54" s="5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3:39" ht="13.5" customHeight="1">
      <c r="C55" s="55">
        <v>47</v>
      </c>
      <c r="D55" s="56" t="s">
        <v>59</v>
      </c>
      <c r="E55" s="58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53">
        <v>47</v>
      </c>
      <c r="B56" s="54" t="str">
        <f>СпОл!A53</f>
        <v>_</v>
      </c>
      <c r="C56" s="58"/>
      <c r="D56" s="58"/>
      <c r="E56" s="58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t="13.5" customHeight="1">
      <c r="B57" s="55">
        <v>30</v>
      </c>
      <c r="C57" s="59" t="s">
        <v>59</v>
      </c>
      <c r="D57" s="58"/>
      <c r="E57" s="58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53">
        <v>18</v>
      </c>
      <c r="B58" s="57" t="str">
        <f>СпОл!A24</f>
        <v>Беляков Максим</v>
      </c>
      <c r="D58" s="58"/>
      <c r="E58" s="5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4:39" ht="13.5" customHeight="1">
      <c r="D59" s="55">
        <v>56</v>
      </c>
      <c r="E59" s="59" t="s">
        <v>91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 customHeight="1">
      <c r="A60" s="53">
        <v>31</v>
      </c>
      <c r="B60" s="54" t="str">
        <f>СпОл!A37</f>
        <v>Туйгильдин Айнур</v>
      </c>
      <c r="D60" s="58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t="13.5" customHeight="1">
      <c r="B61" s="55">
        <v>31</v>
      </c>
      <c r="C61" s="56" t="s">
        <v>11</v>
      </c>
      <c r="D61" s="58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3.5" customHeight="1">
      <c r="A62" s="53">
        <v>34</v>
      </c>
      <c r="B62" s="57" t="str">
        <f>СпОл!A40</f>
        <v>Рясова Анастасия</v>
      </c>
      <c r="C62" s="58"/>
      <c r="D62" s="58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3:39" ht="13.5" customHeight="1">
      <c r="C63" s="55">
        <v>48</v>
      </c>
      <c r="D63" s="59" t="s">
        <v>91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3.5" customHeight="1">
      <c r="A64" s="53">
        <v>63</v>
      </c>
      <c r="B64" s="54" t="str">
        <f>СпОл!A69</f>
        <v>_</v>
      </c>
      <c r="C64" s="58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ht="13.5" customHeight="1">
      <c r="B65" s="55">
        <v>32</v>
      </c>
      <c r="C65" s="59" t="s">
        <v>91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3.5" customHeight="1">
      <c r="A66" s="53">
        <v>2</v>
      </c>
      <c r="B66" s="57" t="str">
        <f>СпОл!A8</f>
        <v>Грубов Виталий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6:39" ht="6.75" customHeight="1">
      <c r="F67" s="49"/>
      <c r="G67" s="49"/>
      <c r="H67" s="4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6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6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6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6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6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ht="6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6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ht="6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6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6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6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ht="6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B242" sqref="B242"/>
    </sheetView>
  </sheetViews>
  <sheetFormatPr defaultColWidth="9.00390625" defaultRowHeight="6" customHeight="1"/>
  <cols>
    <col min="1" max="1" width="5.00390625" style="67" customWidth="1"/>
    <col min="2" max="2" width="15.75390625" style="67" customWidth="1"/>
    <col min="3" max="9" width="10.75390625" style="67" customWidth="1"/>
    <col min="10" max="10" width="16.25390625" style="67" customWidth="1"/>
    <col min="11" max="21" width="9.125" style="66" customWidth="1"/>
    <col min="22" max="16384" width="9.125" style="67" customWidth="1"/>
  </cols>
  <sheetData>
    <row r="1" spans="1:10" ht="9.75" customHeight="1">
      <c r="A1" s="51" t="str">
        <f>СпОл!A1</f>
        <v>Кубок Республики Башкортостан 2013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9.75" customHeight="1">
      <c r="A2" s="51" t="str">
        <f>СпОл!A2</f>
        <v>Общая лига 37-го Этапа Олег Ячменев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9.75" customHeight="1">
      <c r="A3" s="52">
        <f>СпОл!A3</f>
        <v>41539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6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21" ht="9.75" customHeight="1">
      <c r="A5" s="62">
        <v>-1</v>
      </c>
      <c r="B5" s="21" t="str">
        <f>IF(Ол1с!C5=Ол1с!B4,Ол1с!B6,IF(Ол1с!C5=Ол1с!B6,Ол1с!B4,0))</f>
        <v>_</v>
      </c>
      <c r="C5" s="68"/>
      <c r="D5" s="62">
        <v>-49</v>
      </c>
      <c r="E5" s="21" t="str">
        <f>IF(Ол1с!E11=Ол1с!D7,Ол1с!D15,IF(Ол1с!E11=Ол1с!D15,Ол1с!D7,0))</f>
        <v>Гайсин Айрат</v>
      </c>
      <c r="F5" s="68"/>
      <c r="G5" s="68"/>
      <c r="H5" s="68"/>
      <c r="I5" s="68"/>
      <c r="J5" s="6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62"/>
      <c r="B6" s="55">
        <v>64</v>
      </c>
      <c r="C6" s="69" t="s">
        <v>21</v>
      </c>
      <c r="D6" s="68"/>
      <c r="E6" s="70"/>
      <c r="F6" s="68"/>
      <c r="G6" s="68"/>
      <c r="H6" s="68"/>
      <c r="I6" s="71"/>
      <c r="J6" s="6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62">
        <v>-2</v>
      </c>
      <c r="B7" s="26" t="str">
        <f>IF(Ол1с!C9=Ол1с!B8,Ол1с!B10,IF(Ол1с!C9=Ол1с!B10,Ол1с!B8,0))</f>
        <v>Шайнуров Назар</v>
      </c>
      <c r="C7" s="55">
        <v>80</v>
      </c>
      <c r="D7" s="69" t="s">
        <v>11</v>
      </c>
      <c r="E7" s="55">
        <v>104</v>
      </c>
      <c r="F7" s="69" t="s">
        <v>58</v>
      </c>
      <c r="G7" s="68"/>
      <c r="H7" s="62">
        <v>-61</v>
      </c>
      <c r="I7" s="21" t="str">
        <f>IF(Ол1с!G35=Ол1с!F19,Ол1с!F51,IF(Ол1с!G35=Ол1с!F51,Ол1с!F19,0))</f>
        <v>Махмудов Рустем</v>
      </c>
      <c r="J7" s="6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62"/>
      <c r="B8" s="62">
        <v>-48</v>
      </c>
      <c r="C8" s="26" t="str">
        <f>IF(Ол2с!D63=Ол2с!C61,Ол2с!C65,IF(Ол2с!D63=Ол2с!C65,Ол2с!C61,0))</f>
        <v>Туйгильдин Айнур</v>
      </c>
      <c r="D8" s="70"/>
      <c r="E8" s="70"/>
      <c r="F8" s="70"/>
      <c r="G8" s="68"/>
      <c r="H8" s="68"/>
      <c r="I8" s="70"/>
      <c r="J8" s="6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62">
        <v>-3</v>
      </c>
      <c r="B9" s="21" t="str">
        <f>IF(Ол1с!C13=Ол1с!B12,Ол1с!B14,IF(Ол1с!C13=Ол1с!B14,Ол1с!B12,0))</f>
        <v>_</v>
      </c>
      <c r="C9" s="68"/>
      <c r="D9" s="55">
        <v>96</v>
      </c>
      <c r="E9" s="72" t="s">
        <v>98</v>
      </c>
      <c r="F9" s="70"/>
      <c r="G9" s="68"/>
      <c r="H9" s="68"/>
      <c r="I9" s="73"/>
      <c r="J9" s="6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62"/>
      <c r="B10" s="55">
        <v>65</v>
      </c>
      <c r="C10" s="69"/>
      <c r="D10" s="70"/>
      <c r="E10" s="71"/>
      <c r="F10" s="70"/>
      <c r="G10" s="68"/>
      <c r="H10" s="68"/>
      <c r="I10" s="70"/>
      <c r="J10" s="6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62">
        <v>-4</v>
      </c>
      <c r="B11" s="26" t="str">
        <f>IF(Ол1с!C17=Ол1с!B16,Ол1с!B18,IF(Ол1с!C17=Ол1с!B18,Ол1с!B16,0))</f>
        <v>_</v>
      </c>
      <c r="C11" s="55">
        <v>81</v>
      </c>
      <c r="D11" s="72" t="s">
        <v>98</v>
      </c>
      <c r="E11" s="71"/>
      <c r="F11" s="55">
        <v>112</v>
      </c>
      <c r="G11" s="69" t="s">
        <v>75</v>
      </c>
      <c r="H11" s="71"/>
      <c r="I11" s="70"/>
      <c r="J11" s="6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62"/>
      <c r="B12" s="62">
        <v>-47</v>
      </c>
      <c r="C12" s="26" t="str">
        <f>IF(Ол2с!D55=Ол2с!C53,Ол2с!C57,IF(Ол2с!D55=Ол2с!C57,Ол2с!C53,0))</f>
        <v>Новокшонов Вячеслав</v>
      </c>
      <c r="D12" s="68"/>
      <c r="E12" s="71"/>
      <c r="F12" s="70"/>
      <c r="G12" s="70"/>
      <c r="H12" s="71"/>
      <c r="I12" s="70"/>
      <c r="J12" s="6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62">
        <v>-5</v>
      </c>
      <c r="B13" s="21" t="str">
        <f>IF(Ол1с!C21=Ол1с!B20,Ол1с!B22,IF(Ол1с!C21=Ол1с!B22,Ол1с!B20,0))</f>
        <v>_</v>
      </c>
      <c r="C13" s="68"/>
      <c r="D13" s="62">
        <v>-50</v>
      </c>
      <c r="E13" s="21" t="str">
        <f>IF(Ол1с!E27=Ол1с!D23,Ол1с!D31,IF(Ол1с!E27=Ол1с!D31,Ол1с!D23,0))</f>
        <v>Емельянов Александр</v>
      </c>
      <c r="F13" s="70"/>
      <c r="G13" s="70"/>
      <c r="H13" s="71"/>
      <c r="I13" s="70"/>
      <c r="J13" s="6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62"/>
      <c r="B14" s="55">
        <v>66</v>
      </c>
      <c r="C14" s="69"/>
      <c r="D14" s="68"/>
      <c r="E14" s="70"/>
      <c r="F14" s="70"/>
      <c r="G14" s="70"/>
      <c r="H14" s="71"/>
      <c r="I14" s="70"/>
      <c r="J14" s="6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62">
        <v>-6</v>
      </c>
      <c r="B15" s="26" t="str">
        <f>IF(Ол1с!C25=Ол1с!B24,Ол1с!B26,IF(Ол1с!C25=Ол1с!B26,Ол1с!B24,0))</f>
        <v>_</v>
      </c>
      <c r="C15" s="55">
        <v>82</v>
      </c>
      <c r="D15" s="69" t="s">
        <v>64</v>
      </c>
      <c r="E15" s="55">
        <v>105</v>
      </c>
      <c r="F15" s="72" t="s">
        <v>75</v>
      </c>
      <c r="G15" s="55">
        <v>116</v>
      </c>
      <c r="H15" s="69" t="s">
        <v>95</v>
      </c>
      <c r="I15" s="55">
        <v>122</v>
      </c>
      <c r="J15" s="69" t="s">
        <v>94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62"/>
      <c r="B16" s="62">
        <v>-46</v>
      </c>
      <c r="C16" s="26" t="str">
        <f>IF(Ол2с!D47=Ол2с!C45,Ол2с!C49,IF(Ол2с!D47=Ол2с!C49,Ол2с!C45,0))</f>
        <v>Пехенько Кирилл</v>
      </c>
      <c r="D16" s="70"/>
      <c r="E16" s="70"/>
      <c r="F16" s="68"/>
      <c r="G16" s="70"/>
      <c r="H16" s="70"/>
      <c r="I16" s="70"/>
      <c r="J16" s="7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62">
        <v>-7</v>
      </c>
      <c r="B17" s="21" t="str">
        <f>IF(Ол1с!C29=Ол1с!B28,Ол1с!B30,IF(Ол1с!C29=Ол1с!B30,Ол1с!B28,0))</f>
        <v>_</v>
      </c>
      <c r="C17" s="68"/>
      <c r="D17" s="55">
        <v>97</v>
      </c>
      <c r="E17" s="72" t="s">
        <v>64</v>
      </c>
      <c r="F17" s="68"/>
      <c r="G17" s="70"/>
      <c r="H17" s="70"/>
      <c r="I17" s="70"/>
      <c r="J17" s="7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62"/>
      <c r="B18" s="55">
        <v>67</v>
      </c>
      <c r="C18" s="69"/>
      <c r="D18" s="70"/>
      <c r="E18" s="71"/>
      <c r="F18" s="68"/>
      <c r="G18" s="70"/>
      <c r="H18" s="70"/>
      <c r="I18" s="70"/>
      <c r="J18" s="7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62">
        <v>-8</v>
      </c>
      <c r="B19" s="26" t="str">
        <f>IF(Ол1с!C33=Ол1с!B32,Ол1с!B34,IF(Ол1с!C33=Ол1с!B34,Ол1с!B32,0))</f>
        <v>_</v>
      </c>
      <c r="C19" s="55">
        <v>83</v>
      </c>
      <c r="D19" s="72" t="s">
        <v>8</v>
      </c>
      <c r="E19" s="71"/>
      <c r="F19" s="62">
        <v>-60</v>
      </c>
      <c r="G19" s="26" t="str">
        <f>IF(Ол2с!F51=Ол2с!E43,Ол2с!E59,IF(Ол2с!F51=Ол2с!E59,Ол2с!E43,0))</f>
        <v>Андрющенко Матвей</v>
      </c>
      <c r="H19" s="70"/>
      <c r="I19" s="70"/>
      <c r="J19" s="7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62"/>
      <c r="B20" s="74">
        <v>-45</v>
      </c>
      <c r="C20" s="26" t="str">
        <f>IF(Ол2с!D39=Ол2с!C37,Ол2с!C41,IF(Ол2с!D39=Ол2с!C41,Ол2с!C37,0))</f>
        <v>Шайнуров Вадим</v>
      </c>
      <c r="D20" s="68"/>
      <c r="E20" s="71"/>
      <c r="F20" s="68"/>
      <c r="G20" s="71"/>
      <c r="H20" s="70"/>
      <c r="I20" s="70"/>
      <c r="J20" s="7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62">
        <v>-9</v>
      </c>
      <c r="B21" s="21" t="str">
        <f>IF(Ол1с!C37=Ол1с!B36,Ол1с!B38,IF(Ол1с!C37=Ол1с!B38,Ол1с!B36,0))</f>
        <v>_</v>
      </c>
      <c r="C21" s="68"/>
      <c r="D21" s="62">
        <v>-51</v>
      </c>
      <c r="E21" s="21" t="str">
        <f>IF(Ол1с!E43=Ол1с!D39,Ол1с!D47,IF(Ол1с!E43=Ол1с!D47,Ол1с!D39,0))</f>
        <v>Романченко Геннадий</v>
      </c>
      <c r="F21" s="68"/>
      <c r="G21" s="71"/>
      <c r="H21" s="70"/>
      <c r="I21" s="70"/>
      <c r="J21" s="7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62"/>
      <c r="B22" s="55">
        <v>68</v>
      </c>
      <c r="C22" s="69"/>
      <c r="D22" s="68"/>
      <c r="E22" s="70"/>
      <c r="F22" s="68"/>
      <c r="G22" s="71"/>
      <c r="H22" s="70"/>
      <c r="I22" s="70"/>
      <c r="J22" s="7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62">
        <v>-10</v>
      </c>
      <c r="B23" s="26" t="str">
        <f>IF(Ол1с!C41=Ол1с!B40,Ол1с!B42,IF(Ол1с!C41=Ол1с!B42,Ол1с!B40,0))</f>
        <v>_</v>
      </c>
      <c r="C23" s="55">
        <v>84</v>
      </c>
      <c r="D23" s="69" t="s">
        <v>104</v>
      </c>
      <c r="E23" s="55">
        <v>106</v>
      </c>
      <c r="F23" s="69" t="s">
        <v>77</v>
      </c>
      <c r="G23" s="71"/>
      <c r="H23" s="55">
        <v>120</v>
      </c>
      <c r="I23" s="72" t="s">
        <v>71</v>
      </c>
      <c r="J23" s="7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62"/>
      <c r="B24" s="62">
        <v>-44</v>
      </c>
      <c r="C24" s="26" t="str">
        <f>IF(Ол2с!D31=Ол2с!C29,Ол2с!C33,IF(Ол2с!D31=Ол2с!C33,Ол2с!C29,0))</f>
        <v>Гарифуллина Эльмира</v>
      </c>
      <c r="D24" s="70"/>
      <c r="E24" s="70"/>
      <c r="F24" s="70"/>
      <c r="G24" s="71"/>
      <c r="H24" s="70"/>
      <c r="I24" s="68"/>
      <c r="J24" s="7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62">
        <v>-11</v>
      </c>
      <c r="B25" s="21" t="str">
        <f>IF(Ол1с!C45=Ол1с!B44,Ол1с!B46,IF(Ол1с!C45=Ол1с!B46,Ол1с!B44,0))</f>
        <v>_</v>
      </c>
      <c r="C25" s="68"/>
      <c r="D25" s="55">
        <v>98</v>
      </c>
      <c r="E25" s="72" t="s">
        <v>104</v>
      </c>
      <c r="F25" s="70"/>
      <c r="G25" s="71"/>
      <c r="H25" s="70"/>
      <c r="I25" s="68"/>
      <c r="J25" s="7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62"/>
      <c r="B26" s="55">
        <v>69</v>
      </c>
      <c r="C26" s="69"/>
      <c r="D26" s="70"/>
      <c r="E26" s="71"/>
      <c r="F26" s="70"/>
      <c r="G26" s="71"/>
      <c r="H26" s="70"/>
      <c r="I26" s="68"/>
      <c r="J26" s="7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62">
        <v>-12</v>
      </c>
      <c r="B27" s="26" t="str">
        <f>IF(Ол1с!C49=Ол1с!B48,Ол1с!B50,IF(Ол1с!C49=Ол1с!B50,Ол1с!B48,0))</f>
        <v>_</v>
      </c>
      <c r="C27" s="55">
        <v>85</v>
      </c>
      <c r="D27" s="72" t="s">
        <v>102</v>
      </c>
      <c r="E27" s="71"/>
      <c r="F27" s="55">
        <v>113</v>
      </c>
      <c r="G27" s="69" t="s">
        <v>88</v>
      </c>
      <c r="H27" s="70"/>
      <c r="I27" s="68"/>
      <c r="J27" s="7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62"/>
      <c r="B28" s="62">
        <v>-43</v>
      </c>
      <c r="C28" s="26" t="str">
        <f>IF(Ол2с!D23=Ол2с!C21,Ол2с!C25,IF(Ол2с!D23=Ол2с!C25,Ол2с!C21,0))</f>
        <v>Гилязова Альбина</v>
      </c>
      <c r="D28" s="68"/>
      <c r="E28" s="71"/>
      <c r="F28" s="70"/>
      <c r="G28" s="70"/>
      <c r="H28" s="70"/>
      <c r="I28" s="68"/>
      <c r="J28" s="7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62">
        <v>-13</v>
      </c>
      <c r="B29" s="21" t="str">
        <f>IF(Ол1с!C53=Ол1с!B52,Ол1с!B54,IF(Ол1с!C53=Ол1с!B54,Ол1с!B52,0))</f>
        <v>_</v>
      </c>
      <c r="C29" s="68"/>
      <c r="D29" s="62">
        <v>-52</v>
      </c>
      <c r="E29" s="21" t="str">
        <f>IF(Ол1с!E59=Ол1с!D55,Ол1с!D63,IF(Ол1с!E59=Ол1с!D63,Ол1с!D55,0))</f>
        <v>Мухутдинов Динар</v>
      </c>
      <c r="F29" s="70"/>
      <c r="G29" s="70"/>
      <c r="H29" s="70"/>
      <c r="I29" s="68"/>
      <c r="J29" s="7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62"/>
      <c r="B30" s="55">
        <v>70</v>
      </c>
      <c r="C30" s="69"/>
      <c r="D30" s="68"/>
      <c r="E30" s="70"/>
      <c r="F30" s="70"/>
      <c r="G30" s="70"/>
      <c r="H30" s="70"/>
      <c r="I30" s="68"/>
      <c r="J30" s="75" t="s">
        <v>94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62">
        <v>-14</v>
      </c>
      <c r="B31" s="26" t="str">
        <f>IF(Ол1с!C57=Ол1с!B56,Ол1с!B58,IF(Ол1с!C57=Ол1с!B58,Ол1с!B56,0))</f>
        <v>_</v>
      </c>
      <c r="C31" s="55">
        <v>86</v>
      </c>
      <c r="D31" s="69" t="s">
        <v>100</v>
      </c>
      <c r="E31" s="55">
        <v>107</v>
      </c>
      <c r="F31" s="72" t="s">
        <v>88</v>
      </c>
      <c r="G31" s="55">
        <v>117</v>
      </c>
      <c r="H31" s="72" t="s">
        <v>71</v>
      </c>
      <c r="I31" s="68"/>
      <c r="J31" s="76" t="s">
        <v>35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62"/>
      <c r="B32" s="62">
        <v>-42</v>
      </c>
      <c r="C32" s="26" t="str">
        <f>IF(Ол2с!D15=Ол2с!C13,Ол2с!C17,IF(Ол2с!D15=Ол2с!C17,Ол2с!C13,0))</f>
        <v>Шарафиева Ксения</v>
      </c>
      <c r="D32" s="70"/>
      <c r="E32" s="70"/>
      <c r="F32" s="68"/>
      <c r="G32" s="70"/>
      <c r="H32" s="68"/>
      <c r="I32" s="68"/>
      <c r="J32" s="7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62">
        <v>-15</v>
      </c>
      <c r="B33" s="21" t="str">
        <f>IF(Ол1с!C61=Ол1с!B60,Ол1с!B62,IF(Ол1с!C61=Ол1с!B62,Ол1с!B60,0))</f>
        <v>_</v>
      </c>
      <c r="C33" s="68"/>
      <c r="D33" s="55">
        <v>99</v>
      </c>
      <c r="E33" s="72" t="s">
        <v>10</v>
      </c>
      <c r="F33" s="68"/>
      <c r="G33" s="70"/>
      <c r="H33" s="68"/>
      <c r="I33" s="68"/>
      <c r="J33" s="5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62"/>
      <c r="B34" s="55">
        <v>71</v>
      </c>
      <c r="C34" s="69"/>
      <c r="D34" s="70"/>
      <c r="E34" s="68"/>
      <c r="F34" s="68"/>
      <c r="G34" s="70"/>
      <c r="H34" s="68"/>
      <c r="I34" s="68"/>
      <c r="J34" s="7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62">
        <v>-16</v>
      </c>
      <c r="B35" s="26" t="str">
        <f>IF(Ол1с!C65=Ол1с!B64,Ол1с!B66,IF(Ол1с!C65=Ол1с!B66,Ол1с!B64,0))</f>
        <v>_</v>
      </c>
      <c r="C35" s="55">
        <v>87</v>
      </c>
      <c r="D35" s="72" t="s">
        <v>10</v>
      </c>
      <c r="E35" s="68"/>
      <c r="F35" s="62">
        <v>-59</v>
      </c>
      <c r="G35" s="26" t="str">
        <f>IF(Ол2с!F19=Ол2с!E11,Ол2с!E27,IF(Ол2с!F19=Ол2с!E27,Ол2с!E11,0))</f>
        <v>Овчинников Дмитрий</v>
      </c>
      <c r="H35" s="68"/>
      <c r="I35" s="77"/>
      <c r="J35" s="78" t="str">
        <f>IF(J30=J15,J47,IF(J30=J47,J15,0))</f>
        <v>Иванов Виталий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62"/>
      <c r="B36" s="62">
        <v>-41</v>
      </c>
      <c r="C36" s="26" t="str">
        <f>IF(Ол2с!D7=Ол2с!C5,Ол2с!C9,IF(Ол2с!D7=Ол2с!C9,Ол2с!C5,0))</f>
        <v>Мазитов Динар</v>
      </c>
      <c r="D36" s="68"/>
      <c r="E36" s="68"/>
      <c r="F36" s="68"/>
      <c r="G36" s="68"/>
      <c r="H36" s="68"/>
      <c r="I36" s="77"/>
      <c r="J36" s="76" t="s">
        <v>36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62">
        <v>-17</v>
      </c>
      <c r="B37" s="21" t="str">
        <f>IF(Ол2с!C5=Ол2с!B4,Ол2с!B6,IF(Ол2с!C5=Ол2с!B6,Ол2с!B4,0))</f>
        <v>_</v>
      </c>
      <c r="C37" s="68"/>
      <c r="D37" s="62">
        <v>-53</v>
      </c>
      <c r="E37" s="21" t="str">
        <f>IF(Ол2с!E11=Ол2с!D7,Ол2с!D15,IF(Ол2с!E11=Ол2с!D15,Ол2с!D7,0))</f>
        <v>Хаматшин Евгений</v>
      </c>
      <c r="F37" s="68"/>
      <c r="G37" s="68"/>
      <c r="H37" s="68"/>
      <c r="I37" s="68"/>
      <c r="J37" s="7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62"/>
      <c r="B38" s="55">
        <v>72</v>
      </c>
      <c r="C38" s="69"/>
      <c r="D38" s="68"/>
      <c r="E38" s="70"/>
      <c r="F38" s="68"/>
      <c r="G38" s="68"/>
      <c r="H38" s="68"/>
      <c r="I38" s="71"/>
      <c r="J38" s="7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62">
        <v>-18</v>
      </c>
      <c r="B39" s="26" t="str">
        <f>IF(Ол2с!C9=Ол2с!B8,Ол2с!B10,IF(Ол2с!C9=Ол2с!B10,Ол2с!B8,0))</f>
        <v>_</v>
      </c>
      <c r="C39" s="55">
        <v>88</v>
      </c>
      <c r="D39" s="69" t="s">
        <v>9</v>
      </c>
      <c r="E39" s="55">
        <v>108</v>
      </c>
      <c r="F39" s="69" t="s">
        <v>79</v>
      </c>
      <c r="G39" s="68"/>
      <c r="H39" s="62">
        <v>-62</v>
      </c>
      <c r="I39" s="21" t="str">
        <f>IF(Ол2с!G35=Ол2с!F19,Ол2с!F51,IF(Ол2с!G35=Ол2с!F51,Ол2с!F19,0))</f>
        <v>Грубов Виталий</v>
      </c>
      <c r="J39" s="7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62"/>
      <c r="B40" s="62">
        <v>-40</v>
      </c>
      <c r="C40" s="26" t="str">
        <f>IF(Ол1с!D63=Ол1с!C61,Ол1с!C65,IF(Ол1с!D63=Ол1с!C65,Ол1с!C61,0))</f>
        <v>Зайнитдинова Рита</v>
      </c>
      <c r="D40" s="70"/>
      <c r="E40" s="70"/>
      <c r="F40" s="70"/>
      <c r="G40" s="68"/>
      <c r="H40" s="68"/>
      <c r="I40" s="70"/>
      <c r="J40" s="7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62">
        <v>-19</v>
      </c>
      <c r="B41" s="21" t="str">
        <f>IF(Ол2с!C13=Ол2с!B12,Ол2с!B14,IF(Ол2с!C13=Ол2с!B14,Ол2с!B12,0))</f>
        <v>_</v>
      </c>
      <c r="C41" s="68"/>
      <c r="D41" s="55">
        <v>100</v>
      </c>
      <c r="E41" s="72" t="s">
        <v>63</v>
      </c>
      <c r="F41" s="70"/>
      <c r="G41" s="68"/>
      <c r="H41" s="68"/>
      <c r="I41" s="70"/>
      <c r="J41" s="7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62"/>
      <c r="B42" s="55">
        <v>73</v>
      </c>
      <c r="C42" s="69"/>
      <c r="D42" s="70"/>
      <c r="E42" s="71"/>
      <c r="F42" s="70"/>
      <c r="G42" s="68"/>
      <c r="H42" s="68"/>
      <c r="I42" s="70"/>
      <c r="J42" s="7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62">
        <v>-20</v>
      </c>
      <c r="B43" s="26" t="str">
        <f>IF(Ол2с!C17=Ол2с!B16,Ол2с!B18,IF(Ол2с!C17=Ол2с!B18,Ол2с!B16,0))</f>
        <v>_</v>
      </c>
      <c r="C43" s="55">
        <v>89</v>
      </c>
      <c r="D43" s="72" t="s">
        <v>63</v>
      </c>
      <c r="E43" s="71"/>
      <c r="F43" s="55">
        <v>114</v>
      </c>
      <c r="G43" s="69" t="s">
        <v>97</v>
      </c>
      <c r="H43" s="71"/>
      <c r="I43" s="70"/>
      <c r="J43" s="7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62"/>
      <c r="B44" s="62">
        <v>-39</v>
      </c>
      <c r="C44" s="26" t="str">
        <f>IF(Ол1с!D55=Ол1с!C53,Ол1с!C57,IF(Ол1с!D55=Ол1с!C57,Ол1с!C53,0))</f>
        <v>Таначев Николай</v>
      </c>
      <c r="D44" s="68"/>
      <c r="E44" s="71"/>
      <c r="F44" s="70"/>
      <c r="G44" s="70"/>
      <c r="H44" s="71"/>
      <c r="I44" s="70"/>
      <c r="J44" s="7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62">
        <v>-21</v>
      </c>
      <c r="B45" s="21" t="str">
        <f>IF(Ол2с!C21=Ол2с!B20,Ол2с!B22,IF(Ол2с!C21=Ол2с!B22,Ол2с!B20,0))</f>
        <v>_</v>
      </c>
      <c r="C45" s="68"/>
      <c r="D45" s="62">
        <v>-54</v>
      </c>
      <c r="E45" s="21" t="str">
        <f>IF(Ол2с!E27=Ол2с!D23,Ол2с!D31,IF(Ол2с!E27=Ол2с!D31,Ол2с!D23,0))</f>
        <v>Зиновьев Александр</v>
      </c>
      <c r="F45" s="70"/>
      <c r="G45" s="70"/>
      <c r="H45" s="71"/>
      <c r="I45" s="70"/>
      <c r="J45" s="7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62"/>
      <c r="B46" s="55">
        <v>74</v>
      </c>
      <c r="C46" s="69"/>
      <c r="D46" s="68"/>
      <c r="E46" s="70"/>
      <c r="F46" s="70"/>
      <c r="G46" s="70"/>
      <c r="H46" s="71"/>
      <c r="I46" s="70"/>
      <c r="J46" s="7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62">
        <v>-22</v>
      </c>
      <c r="B47" s="26" t="str">
        <f>IF(Ол2с!C25=Ол2с!B24,Ол2с!B26,IF(Ол2с!C25=Ол2с!B26,Ол2с!B24,0))</f>
        <v>_</v>
      </c>
      <c r="C47" s="55">
        <v>90</v>
      </c>
      <c r="D47" s="69" t="s">
        <v>101</v>
      </c>
      <c r="E47" s="55">
        <v>109</v>
      </c>
      <c r="F47" s="72" t="s">
        <v>97</v>
      </c>
      <c r="G47" s="55">
        <v>118</v>
      </c>
      <c r="H47" s="69" t="s">
        <v>97</v>
      </c>
      <c r="I47" s="55">
        <v>123</v>
      </c>
      <c r="J47" s="72" t="s">
        <v>72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62"/>
      <c r="B48" s="62">
        <v>-38</v>
      </c>
      <c r="C48" s="26" t="str">
        <f>IF(Ол1с!D47=Ол1с!C45,Ол1с!C49,IF(Ол1с!D47=Ол1с!C49,Ол1с!C45,0))</f>
        <v>Садыков Амир</v>
      </c>
      <c r="D48" s="70"/>
      <c r="E48" s="70"/>
      <c r="F48" s="68"/>
      <c r="G48" s="70"/>
      <c r="H48" s="70"/>
      <c r="I48" s="70"/>
      <c r="J48" s="6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62">
        <v>-23</v>
      </c>
      <c r="B49" s="21" t="str">
        <f>IF(Ол2с!C29=Ол2с!B28,Ол2с!B30,IF(Ол2с!C29=Ол2с!B30,Ол2с!B28,0))</f>
        <v>_</v>
      </c>
      <c r="C49" s="68"/>
      <c r="D49" s="55">
        <v>101</v>
      </c>
      <c r="E49" s="72" t="s">
        <v>101</v>
      </c>
      <c r="F49" s="68"/>
      <c r="G49" s="70"/>
      <c r="H49" s="70"/>
      <c r="I49" s="70"/>
      <c r="J49" s="6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62"/>
      <c r="B50" s="55">
        <v>75</v>
      </c>
      <c r="C50" s="69"/>
      <c r="D50" s="70"/>
      <c r="E50" s="71"/>
      <c r="F50" s="68"/>
      <c r="G50" s="70"/>
      <c r="H50" s="70"/>
      <c r="I50" s="70"/>
      <c r="J50" s="6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62">
        <v>-24</v>
      </c>
      <c r="B51" s="26" t="str">
        <f>IF(Ол2с!C33=Ол2с!B32,Ол2с!B34,IF(Ол2с!C33=Ол2с!B34,Ол2с!B32,0))</f>
        <v>_</v>
      </c>
      <c r="C51" s="55">
        <v>91</v>
      </c>
      <c r="D51" s="72" t="s">
        <v>105</v>
      </c>
      <c r="E51" s="71"/>
      <c r="F51" s="62">
        <v>-58</v>
      </c>
      <c r="G51" s="26" t="str">
        <f>IF(Ол1с!F51=Ол1с!E43,Ол1с!E59,IF(Ол1с!F51=Ол1с!E59,Ол1с!E43,0))</f>
        <v>Салихов Юнир</v>
      </c>
      <c r="H51" s="70"/>
      <c r="I51" s="70"/>
      <c r="J51" s="6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62"/>
      <c r="B52" s="74">
        <v>-37</v>
      </c>
      <c r="C52" s="26" t="str">
        <f>IF(Ол1с!D39=Ол1с!C37,Ол1с!C41,IF(Ол1с!D39=Ол1с!C41,Ол1с!C37,0))</f>
        <v>Сафина Зилия</v>
      </c>
      <c r="D52" s="68"/>
      <c r="E52" s="71"/>
      <c r="F52" s="68"/>
      <c r="G52" s="71"/>
      <c r="H52" s="70"/>
      <c r="I52" s="70"/>
      <c r="J52" s="6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62">
        <v>-25</v>
      </c>
      <c r="B53" s="21" t="str">
        <f>IF(Ол2с!C37=Ол2с!B36,Ол2с!B38,IF(Ол2с!C37=Ол2с!B38,Ол2с!B36,0))</f>
        <v>_</v>
      </c>
      <c r="C53" s="68"/>
      <c r="D53" s="62">
        <v>-55</v>
      </c>
      <c r="E53" s="21" t="str">
        <f>IF(Ол2с!E43=Ол2с!D39,Ол2с!D47,IF(Ол2с!E43=Ол2с!D47,Ол2с!D39,0))</f>
        <v>Толкачев Иван</v>
      </c>
      <c r="F53" s="68"/>
      <c r="G53" s="71"/>
      <c r="H53" s="70"/>
      <c r="I53" s="70"/>
      <c r="J53" s="6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62"/>
      <c r="B54" s="55">
        <v>76</v>
      </c>
      <c r="C54" s="69"/>
      <c r="D54" s="68"/>
      <c r="E54" s="70"/>
      <c r="F54" s="68"/>
      <c r="G54" s="71"/>
      <c r="H54" s="70"/>
      <c r="I54" s="70"/>
      <c r="J54" s="6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62">
        <v>-26</v>
      </c>
      <c r="B55" s="26" t="str">
        <f>IF(Ол2с!C41=Ол2с!B40,Ол2с!B42,IF(Ол2с!C41=Ол2с!B42,Ол2с!B40,0))</f>
        <v>_</v>
      </c>
      <c r="C55" s="55">
        <v>92</v>
      </c>
      <c r="D55" s="69" t="s">
        <v>7</v>
      </c>
      <c r="E55" s="55">
        <v>110</v>
      </c>
      <c r="F55" s="69" t="s">
        <v>96</v>
      </c>
      <c r="G55" s="71"/>
      <c r="H55" s="55">
        <v>121</v>
      </c>
      <c r="I55" s="72" t="s">
        <v>72</v>
      </c>
      <c r="J55" s="6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62"/>
      <c r="B56" s="62">
        <v>-36</v>
      </c>
      <c r="C56" s="26" t="str">
        <f>IF(Ол1с!D31=Ол1с!C29,Ол1с!C33,IF(Ол1с!D31=Ол1с!C33,Ол1с!C29,0))</f>
        <v>Марамзин Сергей</v>
      </c>
      <c r="D56" s="70"/>
      <c r="E56" s="70"/>
      <c r="F56" s="70"/>
      <c r="G56" s="71"/>
      <c r="H56" s="70"/>
      <c r="I56" s="68"/>
      <c r="J56" s="6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62">
        <v>-27</v>
      </c>
      <c r="B57" s="21" t="str">
        <f>IF(Ол2с!C45=Ол2с!B44,Ол2с!B46,IF(Ол2с!C45=Ол2с!B46,Ол2с!B44,0))</f>
        <v>_</v>
      </c>
      <c r="C57" s="68"/>
      <c r="D57" s="55">
        <v>102</v>
      </c>
      <c r="E57" s="72" t="s">
        <v>103</v>
      </c>
      <c r="F57" s="70"/>
      <c r="G57" s="71"/>
      <c r="H57" s="70"/>
      <c r="I57" s="68"/>
      <c r="J57" s="6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62"/>
      <c r="B58" s="55">
        <v>77</v>
      </c>
      <c r="C58" s="69"/>
      <c r="D58" s="70"/>
      <c r="E58" s="71"/>
      <c r="F58" s="70"/>
      <c r="G58" s="71"/>
      <c r="H58" s="70"/>
      <c r="I58" s="68"/>
      <c r="J58" s="6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62">
        <v>-28</v>
      </c>
      <c r="B59" s="26" t="str">
        <f>IF(Ол2с!C49=Ол2с!B48,Ол2с!B50,IF(Ол2с!C49=Ол2с!B50,Ол2с!B48,0))</f>
        <v>_</v>
      </c>
      <c r="C59" s="55">
        <v>93</v>
      </c>
      <c r="D59" s="72" t="s">
        <v>103</v>
      </c>
      <c r="E59" s="71"/>
      <c r="F59" s="55">
        <v>115</v>
      </c>
      <c r="G59" s="69" t="s">
        <v>99</v>
      </c>
      <c r="H59" s="70"/>
      <c r="I59" s="68"/>
      <c r="J59" s="6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62"/>
      <c r="B60" s="62">
        <v>-35</v>
      </c>
      <c r="C60" s="26" t="str">
        <f>IF(Ол1с!D23=Ол1с!C21,Ол1с!C25,IF(Ол1с!D23=Ол1с!C25,Ол1с!C21,0))</f>
        <v>Раянов Айрат</v>
      </c>
      <c r="D60" s="68"/>
      <c r="E60" s="71"/>
      <c r="F60" s="70"/>
      <c r="G60" s="70"/>
      <c r="H60" s="70"/>
      <c r="I60" s="68"/>
      <c r="J60" s="6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62">
        <v>-29</v>
      </c>
      <c r="B61" s="21" t="str">
        <f>IF(Ол2с!C53=Ол2с!B52,Ол2с!B54,IF(Ол2с!C53=Ол2с!B54,Ол2с!B52,0))</f>
        <v>_</v>
      </c>
      <c r="C61" s="68"/>
      <c r="D61" s="62">
        <v>-56</v>
      </c>
      <c r="E61" s="21" t="str">
        <f>IF(Ол2с!E59=Ол2с!D55,Ол2с!D63,IF(Ол2с!E59=Ол2с!D63,Ол2с!D55,0))</f>
        <v>Беляков Максим</v>
      </c>
      <c r="F61" s="70"/>
      <c r="G61" s="70"/>
      <c r="H61" s="70"/>
      <c r="I61" s="68"/>
      <c r="J61" s="6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62"/>
      <c r="B62" s="55">
        <v>78</v>
      </c>
      <c r="C62" s="69"/>
      <c r="D62" s="68"/>
      <c r="E62" s="70"/>
      <c r="F62" s="70"/>
      <c r="G62" s="70"/>
      <c r="H62" s="70"/>
      <c r="I62" s="68"/>
      <c r="J62" s="6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62">
        <v>-30</v>
      </c>
      <c r="B63" s="26" t="str">
        <f>IF(Ол2с!C57=Ол2с!B56,Ол2с!B58,IF(Ол2с!C57=Ол2с!B58,Ол2с!B56,0))</f>
        <v>_</v>
      </c>
      <c r="C63" s="55">
        <v>94</v>
      </c>
      <c r="D63" s="69" t="s">
        <v>99</v>
      </c>
      <c r="E63" s="55">
        <v>111</v>
      </c>
      <c r="F63" s="72" t="s">
        <v>99</v>
      </c>
      <c r="G63" s="55">
        <v>119</v>
      </c>
      <c r="H63" s="72" t="s">
        <v>72</v>
      </c>
      <c r="I63" s="68"/>
      <c r="J63" s="6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62"/>
      <c r="B64" s="62">
        <v>-34</v>
      </c>
      <c r="C64" s="26" t="str">
        <f>IF(Ол1с!D15=Ол1с!C13,Ол1с!C17,IF(Ол1с!D15=Ол1с!C17,Ол1с!C13,0))</f>
        <v>Апакетов Эдуард</v>
      </c>
      <c r="D64" s="70"/>
      <c r="E64" s="70"/>
      <c r="F64" s="68"/>
      <c r="G64" s="70"/>
      <c r="H64" s="68"/>
      <c r="I64" s="68"/>
      <c r="J64" s="6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62">
        <v>-31</v>
      </c>
      <c r="B65" s="21" t="str">
        <f>IF(Ол2с!C61=Ол2с!B60,Ол2с!B62,IF(Ол2с!C61=Ол2с!B62,Ол2с!B60,0))</f>
        <v>Рясова Анастасия</v>
      </c>
      <c r="C65" s="68"/>
      <c r="D65" s="55">
        <v>103</v>
      </c>
      <c r="E65" s="72" t="s">
        <v>99</v>
      </c>
      <c r="F65" s="68"/>
      <c r="G65" s="70"/>
      <c r="H65" s="62">
        <v>-122</v>
      </c>
      <c r="I65" s="21" t="str">
        <f>IF(J15=I7,I23,IF(J15=I23,I7,0))</f>
        <v>Овчинников Дмитрий</v>
      </c>
      <c r="J65" s="6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62"/>
      <c r="B66" s="55">
        <v>79</v>
      </c>
      <c r="C66" s="69" t="s">
        <v>106</v>
      </c>
      <c r="D66" s="70"/>
      <c r="E66" s="68"/>
      <c r="F66" s="68"/>
      <c r="G66" s="70"/>
      <c r="H66" s="62"/>
      <c r="I66" s="55">
        <v>125</v>
      </c>
      <c r="J66" s="69" t="s">
        <v>91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62">
        <v>-32</v>
      </c>
      <c r="B67" s="26" t="str">
        <f>IF(Ол2с!C65=Ол2с!B64,Ол2с!B66,IF(Ол2с!C65=Ол2с!B66,Ол2с!B64,0))</f>
        <v>_</v>
      </c>
      <c r="C67" s="55">
        <v>95</v>
      </c>
      <c r="D67" s="72" t="s">
        <v>16</v>
      </c>
      <c r="E67" s="68"/>
      <c r="F67" s="62">
        <v>-57</v>
      </c>
      <c r="G67" s="26" t="str">
        <f>IF(Ол1с!F19=Ол1с!E11,Ол1с!E27,IF(Ол1с!F19=Ол1с!E27,Ол1с!E11,0))</f>
        <v>Иванов Виталий</v>
      </c>
      <c r="H67" s="62">
        <v>-123</v>
      </c>
      <c r="I67" s="26" t="str">
        <f>IF(J47=I39,I55,IF(J47=I55,I39,0))</f>
        <v>Грубов Виталий</v>
      </c>
      <c r="J67" s="62" t="s">
        <v>27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62"/>
      <c r="B68" s="62">
        <v>-33</v>
      </c>
      <c r="C68" s="26" t="str">
        <f>IF(Ол1с!D7=Ол1с!C5,Ол1с!C9,IF(Ол1с!D7=Ол1с!C9,Ол1с!C5,0))</f>
        <v>Петухова Надежда</v>
      </c>
      <c r="D68" s="68"/>
      <c r="E68" s="68"/>
      <c r="F68" s="68"/>
      <c r="G68" s="68"/>
      <c r="H68" s="62"/>
      <c r="I68" s="62">
        <v>-125</v>
      </c>
      <c r="J68" s="21" t="str">
        <f>IF(J66=I65,I67,IF(J66=I67,I65,0))</f>
        <v>Овчинников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62">
        <v>-116</v>
      </c>
      <c r="B69" s="21" t="str">
        <f>IF(H15=G11,G19,IF(H15=G19,G11,0))</f>
        <v>Емельянов Александр</v>
      </c>
      <c r="C69" s="68"/>
      <c r="D69" s="68"/>
      <c r="E69" s="62">
        <v>-127</v>
      </c>
      <c r="F69" s="21">
        <f>IF(C70=B69,B71,IF(C70=B71,B69,0))</f>
        <v>0</v>
      </c>
      <c r="G69" s="68"/>
      <c r="H69" s="62">
        <v>-120</v>
      </c>
      <c r="I69" s="21" t="str">
        <f>IF(I23=H15,H31,IF(I23=H31,H15,0))</f>
        <v>Андрющенко Матвей</v>
      </c>
      <c r="J69" s="62" t="s">
        <v>28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62"/>
      <c r="B70" s="55">
        <v>127</v>
      </c>
      <c r="C70" s="69"/>
      <c r="D70" s="68"/>
      <c r="E70" s="62"/>
      <c r="F70" s="55">
        <v>130</v>
      </c>
      <c r="G70" s="69"/>
      <c r="H70" s="62"/>
      <c r="I70" s="55">
        <v>126</v>
      </c>
      <c r="J70" s="69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62">
        <v>-117</v>
      </c>
      <c r="B71" s="26" t="str">
        <f>IF(H31=G27,G35,IF(H31=G35,G27,0))</f>
        <v>Мухутдинов Динар</v>
      </c>
      <c r="C71" s="70"/>
      <c r="D71" s="71"/>
      <c r="E71" s="62">
        <v>-128</v>
      </c>
      <c r="F71" s="26">
        <f>IF(C74=B73,B75,IF(C74=B75,B73,0))</f>
        <v>0</v>
      </c>
      <c r="G71" s="62" t="s">
        <v>32</v>
      </c>
      <c r="H71" s="62">
        <v>-121</v>
      </c>
      <c r="I71" s="26" t="str">
        <f>IF(I55=H47,H63,IF(I55=H63,H47,0))</f>
        <v>Зиновьев Александр</v>
      </c>
      <c r="J71" s="62" t="s">
        <v>29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62"/>
      <c r="B72" s="68"/>
      <c r="C72" s="55">
        <v>129</v>
      </c>
      <c r="D72" s="69"/>
      <c r="E72" s="62"/>
      <c r="F72" s="62">
        <v>-130</v>
      </c>
      <c r="G72" s="21">
        <f>IF(G70=F69,F71,IF(G70=F71,F69,0))</f>
        <v>0</v>
      </c>
      <c r="H72" s="62"/>
      <c r="I72" s="62">
        <v>-126</v>
      </c>
      <c r="J72" s="21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62">
        <v>-118</v>
      </c>
      <c r="B73" s="21" t="str">
        <f>IF(H47=G43,G51,IF(H47=G51,G43,0))</f>
        <v>Салихов Юнир</v>
      </c>
      <c r="C73" s="70"/>
      <c r="D73" s="74" t="s">
        <v>31</v>
      </c>
      <c r="E73" s="62">
        <v>-112</v>
      </c>
      <c r="F73" s="21" t="str">
        <f>IF(G11=F7,F15,IF(G11=F15,F7,0))</f>
        <v>Гайсин Айрат</v>
      </c>
      <c r="G73" s="62" t="s">
        <v>34</v>
      </c>
      <c r="H73" s="62">
        <v>-131</v>
      </c>
      <c r="I73" s="21">
        <f>IF(G74=F73,F75,IF(G74=F75,F73,0))</f>
        <v>0</v>
      </c>
      <c r="J73" s="62" t="s">
        <v>30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62"/>
      <c r="B74" s="55">
        <v>128</v>
      </c>
      <c r="C74" s="72"/>
      <c r="D74" s="68"/>
      <c r="E74" s="62"/>
      <c r="F74" s="55">
        <v>131</v>
      </c>
      <c r="G74" s="69"/>
      <c r="H74" s="62"/>
      <c r="I74" s="55">
        <v>134</v>
      </c>
      <c r="J74" s="69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62">
        <v>-119</v>
      </c>
      <c r="B75" s="26" t="str">
        <f>IF(H63=G59,G67,IF(H63=G67,G59,0))</f>
        <v>Апакетов Эдуард</v>
      </c>
      <c r="C75" s="62">
        <v>-129</v>
      </c>
      <c r="D75" s="21">
        <f>IF(D72=C70,C74,IF(D72=C74,C70,0))</f>
        <v>0</v>
      </c>
      <c r="E75" s="62">
        <v>-113</v>
      </c>
      <c r="F75" s="26" t="str">
        <f>IF(G27=F23,F31,IF(G27=F31,F23,0))</f>
        <v>Романченко Геннадий</v>
      </c>
      <c r="G75" s="70"/>
      <c r="H75" s="62">
        <v>-132</v>
      </c>
      <c r="I75" s="26">
        <f>IF(G78=F77,F79,IF(G78=F79,F77,0))</f>
        <v>0</v>
      </c>
      <c r="J75" s="62" t="s">
        <v>40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62"/>
      <c r="B76" s="68"/>
      <c r="C76" s="68"/>
      <c r="D76" s="62" t="s">
        <v>33</v>
      </c>
      <c r="E76" s="62"/>
      <c r="F76" s="68"/>
      <c r="G76" s="55">
        <v>133</v>
      </c>
      <c r="H76" s="69"/>
      <c r="I76" s="62">
        <v>-134</v>
      </c>
      <c r="J76" s="21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62">
        <v>-104</v>
      </c>
      <c r="B77" s="21" t="str">
        <f>IF(F7=E5,E9,IF(F7=E9,E5,0))</f>
        <v>Новокшонов Вячеслав</v>
      </c>
      <c r="C77" s="68"/>
      <c r="D77" s="68"/>
      <c r="E77" s="62">
        <v>-114</v>
      </c>
      <c r="F77" s="21" t="str">
        <f>IF(G43=F39,F47,IF(G43=F47,F39,0))</f>
        <v>Хаматшин Евгений</v>
      </c>
      <c r="G77" s="70"/>
      <c r="H77" s="74" t="s">
        <v>37</v>
      </c>
      <c r="I77" s="68"/>
      <c r="J77" s="62" t="s">
        <v>41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62"/>
      <c r="B78" s="55">
        <v>135</v>
      </c>
      <c r="C78" s="69"/>
      <c r="D78" s="68"/>
      <c r="E78" s="62"/>
      <c r="F78" s="55">
        <v>132</v>
      </c>
      <c r="G78" s="72"/>
      <c r="H78" s="68"/>
      <c r="I78" s="68"/>
      <c r="J78" s="6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62">
        <v>-105</v>
      </c>
      <c r="B79" s="26" t="str">
        <f>IF(F15=E13,E17,IF(F15=E17,E13,0))</f>
        <v>Пехенько Кирилл</v>
      </c>
      <c r="C79" s="70"/>
      <c r="D79" s="68"/>
      <c r="E79" s="62">
        <v>-115</v>
      </c>
      <c r="F79" s="26" t="str">
        <f>IF(G59=F55,F63,IF(G59=F63,F55,0))</f>
        <v>Толкачев Иван</v>
      </c>
      <c r="G79" s="62">
        <v>-133</v>
      </c>
      <c r="H79" s="21">
        <f>IF(H76=G74,G78,IF(H76=G78,G74,0))</f>
        <v>0</v>
      </c>
      <c r="I79" s="68"/>
      <c r="J79" s="6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62"/>
      <c r="B80" s="68"/>
      <c r="C80" s="55">
        <v>139</v>
      </c>
      <c r="D80" s="69"/>
      <c r="E80" s="68"/>
      <c r="F80" s="68"/>
      <c r="G80" s="68"/>
      <c r="H80" s="62" t="s">
        <v>39</v>
      </c>
      <c r="I80" s="68"/>
      <c r="J80" s="6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62">
        <v>-106</v>
      </c>
      <c r="B81" s="21" t="str">
        <f>IF(F23=E21,E25,IF(F23=E25,E21,0))</f>
        <v>Гарифуллина Эльмира</v>
      </c>
      <c r="C81" s="70"/>
      <c r="D81" s="70"/>
      <c r="E81" s="68"/>
      <c r="F81" s="68"/>
      <c r="G81" s="62">
        <v>-139</v>
      </c>
      <c r="H81" s="21">
        <f>IF(D80=C78,C82,IF(D80=C82,C78,0))</f>
        <v>0</v>
      </c>
      <c r="I81" s="68"/>
      <c r="J81" s="6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62"/>
      <c r="B82" s="55">
        <v>136</v>
      </c>
      <c r="C82" s="72"/>
      <c r="D82" s="70"/>
      <c r="E82" s="68"/>
      <c r="F82" s="68"/>
      <c r="G82" s="68"/>
      <c r="H82" s="55">
        <v>142</v>
      </c>
      <c r="I82" s="69"/>
      <c r="J82" s="6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62">
        <v>-107</v>
      </c>
      <c r="B83" s="26" t="str">
        <f>IF(F31=E29,E33,IF(F31=E33,E29,0))</f>
        <v>Мазитов Динар</v>
      </c>
      <c r="C83" s="68"/>
      <c r="D83" s="70"/>
      <c r="E83" s="68"/>
      <c r="F83" s="68"/>
      <c r="G83" s="62">
        <v>-140</v>
      </c>
      <c r="H83" s="26">
        <f>IF(D88=C86,C90,IF(D88=C90,C86,0))</f>
        <v>0</v>
      </c>
      <c r="I83" s="62" t="s">
        <v>107</v>
      </c>
      <c r="J83" s="6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62"/>
      <c r="B84" s="68"/>
      <c r="C84" s="71"/>
      <c r="D84" s="55">
        <v>141</v>
      </c>
      <c r="E84" s="69"/>
      <c r="F84" s="62">
        <v>-135</v>
      </c>
      <c r="G84" s="21">
        <f>IF(C78=B77,B79,IF(C78=B79,B77,0))</f>
        <v>0</v>
      </c>
      <c r="H84" s="62">
        <v>-142</v>
      </c>
      <c r="I84" s="21">
        <f>IF(I82=H81,H83,IF(I82=H83,H81,0))</f>
        <v>0</v>
      </c>
      <c r="J84" s="6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62">
        <v>-108</v>
      </c>
      <c r="B85" s="21" t="str">
        <f>IF(F39=E37,E41,IF(F39=E41,E37,0))</f>
        <v>Таначев Николай</v>
      </c>
      <c r="C85" s="68"/>
      <c r="D85" s="70"/>
      <c r="E85" s="62" t="s">
        <v>38</v>
      </c>
      <c r="F85" s="62"/>
      <c r="G85" s="55">
        <v>143</v>
      </c>
      <c r="H85" s="79"/>
      <c r="I85" s="62" t="s">
        <v>45</v>
      </c>
      <c r="J85" s="6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62"/>
      <c r="B86" s="55">
        <v>137</v>
      </c>
      <c r="C86" s="69"/>
      <c r="D86" s="70"/>
      <c r="E86" s="68"/>
      <c r="F86" s="62">
        <v>-136</v>
      </c>
      <c r="G86" s="26">
        <f>IF(C82=B81,B83,IF(C82=B83,B81,0))</f>
        <v>0</v>
      </c>
      <c r="H86" s="70"/>
      <c r="I86" s="68"/>
      <c r="J86" s="6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62">
        <v>-109</v>
      </c>
      <c r="B87" s="26" t="str">
        <f>IF(F47=E45,E49,IF(F47=E49,E45,0))</f>
        <v>Садыков Амир</v>
      </c>
      <c r="C87" s="70"/>
      <c r="D87" s="70"/>
      <c r="E87" s="68"/>
      <c r="F87" s="62"/>
      <c r="G87" s="68"/>
      <c r="H87" s="55">
        <v>145</v>
      </c>
      <c r="I87" s="79"/>
      <c r="J87" s="6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62"/>
      <c r="B88" s="68"/>
      <c r="C88" s="55">
        <v>140</v>
      </c>
      <c r="D88" s="72"/>
      <c r="E88" s="68"/>
      <c r="F88" s="62">
        <v>-137</v>
      </c>
      <c r="G88" s="21">
        <f>IF(C86=B85,B87,IF(C86=B87,B85,0))</f>
        <v>0</v>
      </c>
      <c r="H88" s="70"/>
      <c r="I88" s="74" t="s">
        <v>44</v>
      </c>
      <c r="J88" s="6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62">
        <v>-110</v>
      </c>
      <c r="B89" s="21" t="str">
        <f>IF(F55=E53,E57,IF(F55=E57,E53,0))</f>
        <v>Раянов Айрат</v>
      </c>
      <c r="C89" s="70"/>
      <c r="D89" s="71"/>
      <c r="E89" s="68"/>
      <c r="F89" s="62"/>
      <c r="G89" s="55">
        <v>144</v>
      </c>
      <c r="H89" s="80"/>
      <c r="I89" s="68"/>
      <c r="J89" s="6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62"/>
      <c r="B90" s="55">
        <v>138</v>
      </c>
      <c r="C90" s="72"/>
      <c r="D90" s="62">
        <v>-141</v>
      </c>
      <c r="E90" s="21">
        <f>IF(E84=D80,D88,IF(E84=D88,D80,0))</f>
        <v>0</v>
      </c>
      <c r="F90" s="62">
        <v>-138</v>
      </c>
      <c r="G90" s="26">
        <f>IF(C90=B89,B91,IF(C90=B91,B89,0))</f>
        <v>0</v>
      </c>
      <c r="H90" s="62">
        <v>-145</v>
      </c>
      <c r="I90" s="21">
        <f>IF(I87=H85,H89,IF(I87=H89,H85,0))</f>
        <v>0</v>
      </c>
      <c r="J90" s="6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62">
        <v>-111</v>
      </c>
      <c r="B91" s="26" t="str">
        <f>IF(F63=E61,E65,IF(F63=E65,E61,0))</f>
        <v>Беляков Максим</v>
      </c>
      <c r="C91" s="68"/>
      <c r="D91" s="68"/>
      <c r="E91" s="62" t="s">
        <v>42</v>
      </c>
      <c r="F91" s="68"/>
      <c r="G91" s="68"/>
      <c r="H91" s="68"/>
      <c r="I91" s="62" t="s">
        <v>46</v>
      </c>
      <c r="J91" s="6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2013-07-11T03:56:51Z</cp:lastPrinted>
  <dcterms:created xsi:type="dcterms:W3CDTF">2008-02-03T08:28:10Z</dcterms:created>
  <dcterms:modified xsi:type="dcterms:W3CDTF">2013-09-23T05:45:05Z</dcterms:modified>
  <cp:category/>
  <cp:version/>
  <cp:contentType/>
  <cp:contentStatus/>
</cp:coreProperties>
</file>