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" sheetId="8" r:id="rId8"/>
    <sheet name="Сл" sheetId="9" r:id="rId9"/>
    <sheet name="Сп1л" sheetId="10" r:id="rId10"/>
    <sheet name="1л" sheetId="11" r:id="rId11"/>
    <sheet name="2л" sheetId="12" r:id="rId12"/>
    <sheet name="Сп3л" sheetId="13" r:id="rId13"/>
    <sheet name="3л" sheetId="14" r:id="rId14"/>
    <sheet name="Сп4л" sheetId="15" r:id="rId15"/>
    <sheet name="4л" sheetId="16" r:id="rId16"/>
    <sheet name="5л" sheetId="17" r:id="rId17"/>
    <sheet name="Положение" sheetId="18" r:id="rId18"/>
  </sheets>
  <definedNames>
    <definedName name="_xlnm.Print_Area" localSheetId="10">'1л'!$A$1:$J$72</definedName>
    <definedName name="_xlnm.Print_Area" localSheetId="13">'3л'!$A$1:$J$36</definedName>
    <definedName name="_xlnm.Print_Area" localSheetId="15">'4л'!$A$1:$J$72</definedName>
    <definedName name="_xlnm.Print_Area" localSheetId="16">'5л'!$A$1:$AB$10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7">'Ол'!$A$1:$J$72</definedName>
    <definedName name="_xlnm.Print_Area" localSheetId="17">'Положение'!$A$1:$BG$63</definedName>
    <definedName name="_xlnm.Print_Area" localSheetId="8">'Сл'!$A$1:$AB$23</definedName>
    <definedName name="_xlnm.Print_Area" localSheetId="9">'Сп1л'!$A$1:$I$22</definedName>
    <definedName name="_xlnm.Print_Area" localSheetId="12">'Сп3л'!$A$1:$I$14</definedName>
    <definedName name="_xlnm.Print_Area" localSheetId="14">'Сп4л'!$A$1:$I$22</definedName>
    <definedName name="_xlnm.Print_Area" localSheetId="3">'СпВл'!$A$1:$I$38</definedName>
    <definedName name="_xlnm.Print_Area" localSheetId="0">'СпМл'!$A$1:$I$38</definedName>
    <definedName name="_xlnm.Print_Area" localSheetId="6">'СпОл'!$A$1:$I$22</definedName>
  </definedNames>
  <calcPr fullCalcOnLoad="1"/>
</workbook>
</file>

<file path=xl/sharedStrings.xml><?xml version="1.0" encoding="utf-8"?>
<sst xmlns="http://schemas.openxmlformats.org/spreadsheetml/2006/main" count="698" uniqueCount="142">
  <si>
    <t>Кубок Республики Башкортостан 2013</t>
  </si>
  <si>
    <t>Соревнования Пятой лиги 24-го Этапа Международный олимпийский день</t>
  </si>
  <si>
    <t>№</t>
  </si>
  <si>
    <t>Ф.И.О.</t>
  </si>
  <si>
    <t>место</t>
  </si>
  <si>
    <t>Гавриков Илья</t>
  </si>
  <si>
    <t>1</t>
  </si>
  <si>
    <t>2</t>
  </si>
  <si>
    <t>0</t>
  </si>
  <si>
    <t>4</t>
  </si>
  <si>
    <t>Липатова Ксения</t>
  </si>
  <si>
    <t>3</t>
  </si>
  <si>
    <t>Фролова Ангелина</t>
  </si>
  <si>
    <t>5</t>
  </si>
  <si>
    <t>Артамонов Иван</t>
  </si>
  <si>
    <t>Тазтдинова Анна</t>
  </si>
  <si>
    <t>Соревнования Четвертой лиги 24-го Этапа Международный Олимпийский день</t>
  </si>
  <si>
    <t>Список в соответствии с рейтингом</t>
  </si>
  <si>
    <t>Список согласно занятым местам</t>
  </si>
  <si>
    <t>Мухамадеев Вильдан</t>
  </si>
  <si>
    <t>Юмакаев Ильгиз</t>
  </si>
  <si>
    <t>Круподёров Даниил</t>
  </si>
  <si>
    <t>Сагидуллин Радмир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</si>
  <si>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</si>
  <si>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</si>
  <si>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</si>
  <si>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</si>
  <si>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</si>
  <si>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</si>
  <si>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</si>
  <si>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</si>
  <si>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</si>
  <si>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</si>
  <si>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</si>
  <si>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</si>
  <si>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</si>
  <si>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</si>
  <si>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</si>
  <si>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</si>
  <si>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</si>
  <si>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Третьей лиги 24-го Этапа Международный олимпийский день</t>
  </si>
  <si>
    <t>Шакирова Арина</t>
  </si>
  <si>
    <t>Жуланов Дмитрий</t>
  </si>
  <si>
    <t>Молодцова Ксения</t>
  </si>
  <si>
    <t>Шарафиева Ксения</t>
  </si>
  <si>
    <t>Пехенько Кирилл</t>
  </si>
  <si>
    <t>Набиуллина Светлана</t>
  </si>
  <si>
    <t>Бикметов Марат</t>
  </si>
  <si>
    <t>Соревнования Второй лиги 24-го Этапа Международный Олимпийский день</t>
  </si>
  <si>
    <t>Алтынбаев Марат</t>
  </si>
  <si>
    <t>Ахтямов Рустам</t>
  </si>
  <si>
    <t>Худайбердин Динар</t>
  </si>
  <si>
    <t>Буткин Андрей</t>
  </si>
  <si>
    <t>Соревнования Первой лиги 24-го Этапа Международный олимпийский день</t>
  </si>
  <si>
    <t>Маневич Сергей</t>
  </si>
  <si>
    <t>Иванов Виталий</t>
  </si>
  <si>
    <t>Прокофьев Михаил</t>
  </si>
  <si>
    <t>Емельянов Александр</t>
  </si>
  <si>
    <t>Толкачев Иван</t>
  </si>
  <si>
    <t>Ефремов Юрий</t>
  </si>
  <si>
    <t>Буков Владислав</t>
  </si>
  <si>
    <t>Дядин Дмитрий</t>
  </si>
  <si>
    <t>Могилевская Инесса</t>
  </si>
  <si>
    <t>Кузьмин Александр</t>
  </si>
  <si>
    <t>Ишметов Александр</t>
  </si>
  <si>
    <t>Хакимова Регина</t>
  </si>
  <si>
    <t>Трякин Глеб</t>
  </si>
  <si>
    <t>Мухетдинов Амир</t>
  </si>
  <si>
    <t>Тарараев Петр</t>
  </si>
  <si>
    <t>Соревнования Старшей лиги 24-го Этапа Международный Олимпийский день</t>
  </si>
  <si>
    <t>Лютый Олег</t>
  </si>
  <si>
    <t>Халимонов Евгений</t>
  </si>
  <si>
    <t>Имашев Альфит</t>
  </si>
  <si>
    <t>Алпацкий Валентин</t>
  </si>
  <si>
    <t>Гайнуллин Абдулла</t>
  </si>
  <si>
    <t>Шакуров Нафис</t>
  </si>
  <si>
    <t>Семенов Юрий</t>
  </si>
  <si>
    <t>Аксенов Андрей</t>
  </si>
  <si>
    <t>Граф Анатолий</t>
  </si>
  <si>
    <t>Лежнев Геннадий</t>
  </si>
  <si>
    <t>1 место</t>
  </si>
  <si>
    <t>6 место</t>
  </si>
  <si>
    <t>2 место</t>
  </si>
  <si>
    <t>7 место</t>
  </si>
  <si>
    <t>3 место</t>
  </si>
  <si>
    <t>8 место</t>
  </si>
  <si>
    <t>4 место</t>
  </si>
  <si>
    <t>9 место</t>
  </si>
  <si>
    <t>5 место</t>
  </si>
  <si>
    <t>10 место</t>
  </si>
  <si>
    <t>Соревнования Общей лиги 24-го Этапа Международный Олимпийский день</t>
  </si>
  <si>
    <t>Смирнов Андрей</t>
  </si>
  <si>
    <t>Антонян Ваге</t>
  </si>
  <si>
    <t>Коврижников Максим</t>
  </si>
  <si>
    <t>Барышев Сергей</t>
  </si>
  <si>
    <t>Коробко Павел</t>
  </si>
  <si>
    <t>Ишгарин Айдар</t>
  </si>
  <si>
    <t>Миксонов Эренбург</t>
  </si>
  <si>
    <t>Соревнования Высшей лиги 24-го Этапа Международный олимпийский день</t>
  </si>
  <si>
    <t>Фоминых Илья</t>
  </si>
  <si>
    <t>Топорков Артур</t>
  </si>
  <si>
    <t>Семенов Константин</t>
  </si>
  <si>
    <t>Сагитов Александр</t>
  </si>
  <si>
    <t>Мазурин Александр</t>
  </si>
  <si>
    <t>Топорков Юрий</t>
  </si>
  <si>
    <t>Кондратьев Игорь</t>
  </si>
  <si>
    <t>Новокшонов Ярослав</t>
  </si>
  <si>
    <t>Тодрамович Александр</t>
  </si>
  <si>
    <t>Лукьянов Роман</t>
  </si>
  <si>
    <t>Сайфуллина Азалия</t>
  </si>
  <si>
    <t>Тагиров Сайфулла</t>
  </si>
  <si>
    <t>Ибагишев Денис</t>
  </si>
  <si>
    <t>Новокшонов Вячеслав</t>
  </si>
  <si>
    <t>Сидоров Роман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</si>
  <si>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</si>
  <si>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</si>
  <si>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</si>
  <si>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</si>
  <si>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</si>
  <si>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</si>
  <si>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</si>
  <si>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</si>
  <si>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</si>
  <si>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</si>
  <si>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</si>
  <si>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</si>
  <si>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</si>
  <si>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</si>
  <si>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</si>
  <si>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</si>
  <si>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Мастерской лиги 24-го Этапа Международный Олимпийский день</t>
  </si>
  <si>
    <t>Аристов Александр</t>
  </si>
  <si>
    <t>Харламов Руслан</t>
  </si>
  <si>
    <t>Аббасов Рустамхон</t>
  </si>
  <si>
    <t>Срумов Антон</t>
  </si>
  <si>
    <t>Максютов Азат</t>
  </si>
  <si>
    <t>Исмайлов Азат</t>
  </si>
  <si>
    <t>Горбунов Валентин</t>
  </si>
  <si>
    <t>Сазонов Николай</t>
  </si>
  <si>
    <t>Зубайдуллин Артем</t>
  </si>
  <si>
    <t>Салихов Раиль</t>
  </si>
  <si>
    <t>Лим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</si>
</sst>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1"/>
      <name val="Arial Cyr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20"/>
      <name val="Arial Cyr"/>
      <family val="0"/>
    </font>
    <font>
      <b/>
      <sz val="9"/>
      <name val="Arial Cyr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15" borderId="0" xfId="0" applyFill="1" applyAlignment="1">
      <alignment/>
    </xf>
    <xf numFmtId="49" fontId="21" fillId="15" borderId="0" xfId="54" applyNumberFormat="1" applyFont="1" applyFill="1" applyBorder="1" applyAlignment="1">
      <alignment horizontal="left" vertical="center"/>
      <protection/>
    </xf>
    <xf numFmtId="0" fontId="0" fillId="15" borderId="0" xfId="54" applyFill="1">
      <alignment/>
      <protection/>
    </xf>
    <xf numFmtId="49" fontId="0" fillId="15" borderId="0" xfId="54" applyNumberFormat="1" applyFill="1">
      <alignment/>
      <protection/>
    </xf>
    <xf numFmtId="49" fontId="22" fillId="15" borderId="0" xfId="54" applyNumberFormat="1" applyFont="1" applyFill="1" applyBorder="1" applyAlignment="1">
      <alignment horizontal="left"/>
      <protection/>
    </xf>
    <xf numFmtId="181" fontId="23" fillId="15" borderId="0" xfId="54" applyNumberFormat="1" applyFont="1" applyFill="1" applyBorder="1" applyAlignment="1">
      <alignment horizontal="left"/>
      <protection/>
    </xf>
    <xf numFmtId="49" fontId="0" fillId="15" borderId="0" xfId="54" applyNumberFormat="1" applyFill="1" applyAlignment="1">
      <alignment horizontal="right"/>
      <protection/>
    </xf>
    <xf numFmtId="49" fontId="1" fillId="15" borderId="10" xfId="54" applyNumberFormat="1" applyFont="1" applyFill="1" applyBorder="1" applyAlignment="1">
      <alignment horizontal="center" vertical="center" wrapText="1"/>
      <protection/>
    </xf>
    <xf numFmtId="49" fontId="1" fillId="15" borderId="11" xfId="54" applyNumberFormat="1" applyFont="1" applyFill="1" applyBorder="1" applyAlignment="1">
      <alignment horizontal="center" vertical="center" wrapText="1"/>
      <protection/>
    </xf>
    <xf numFmtId="49" fontId="23" fillId="15" borderId="10" xfId="54" applyNumberFormat="1" applyFont="1" applyFill="1" applyBorder="1" applyAlignment="1">
      <alignment horizontal="center" vertical="center" wrapText="1"/>
      <protection/>
    </xf>
    <xf numFmtId="49" fontId="23" fillId="15" borderId="12" xfId="54" applyNumberFormat="1" applyFont="1" applyFill="1" applyBorder="1" applyAlignment="1">
      <alignment horizontal="center" vertical="center" wrapText="1"/>
      <protection/>
    </xf>
    <xf numFmtId="49" fontId="23" fillId="15" borderId="11" xfId="54" applyNumberFormat="1" applyFont="1" applyFill="1" applyBorder="1" applyAlignment="1">
      <alignment horizontal="center" vertical="center" wrapText="1"/>
      <protection/>
    </xf>
    <xf numFmtId="49" fontId="0" fillId="15" borderId="13" xfId="54" applyNumberFormat="1" applyFont="1" applyFill="1" applyBorder="1" applyAlignment="1">
      <alignment horizontal="center" vertical="center" wrapText="1"/>
      <protection/>
    </xf>
    <xf numFmtId="49" fontId="0" fillId="15" borderId="12" xfId="54" applyNumberFormat="1" applyFont="1" applyFill="1" applyBorder="1" applyAlignment="1">
      <alignment horizontal="center" vertical="center" wrapText="1"/>
      <protection/>
    </xf>
    <xf numFmtId="49" fontId="0" fillId="15" borderId="14" xfId="54" applyNumberFormat="1" applyFont="1" applyFill="1" applyBorder="1" applyAlignment="1">
      <alignment horizontal="center" vertical="center" wrapText="1"/>
      <protection/>
    </xf>
    <xf numFmtId="49" fontId="24" fillId="15" borderId="10" xfId="54" applyNumberFormat="1" applyFont="1" applyFill="1" applyBorder="1" applyAlignment="1">
      <alignment horizontal="center" vertical="center" wrapText="1"/>
      <protection/>
    </xf>
    <xf numFmtId="49" fontId="24" fillId="15" borderId="11" xfId="54" applyNumberFormat="1" applyFont="1" applyFill="1" applyBorder="1" applyAlignment="1">
      <alignment horizontal="center" vertical="center" wrapText="1"/>
      <protection/>
    </xf>
    <xf numFmtId="49" fontId="0" fillId="15" borderId="15" xfId="54" applyNumberFormat="1" applyFill="1" applyBorder="1" applyAlignment="1">
      <alignment horizontal="center" vertical="center"/>
      <protection/>
    </xf>
    <xf numFmtId="49" fontId="0" fillId="15" borderId="16" xfId="54" applyNumberFormat="1" applyFill="1" applyBorder="1" applyAlignment="1">
      <alignment horizontal="center" vertical="center"/>
      <protection/>
    </xf>
    <xf numFmtId="49" fontId="25" fillId="15" borderId="15" xfId="54" applyNumberFormat="1" applyFont="1" applyFill="1" applyBorder="1" applyAlignment="1">
      <alignment horizontal="left" vertical="center"/>
      <protection/>
    </xf>
    <xf numFmtId="49" fontId="25" fillId="15" borderId="17" xfId="54" applyNumberFormat="1" applyFont="1" applyFill="1" applyBorder="1" applyAlignment="1">
      <alignment horizontal="left" vertical="center"/>
      <protection/>
    </xf>
    <xf numFmtId="49" fontId="25" fillId="15" borderId="16" xfId="54" applyNumberFormat="1" applyFont="1" applyFill="1" applyBorder="1" applyAlignment="1">
      <alignment horizontal="left" vertical="center"/>
      <protection/>
    </xf>
    <xf numFmtId="49" fontId="25" fillId="18" borderId="18" xfId="54" applyNumberFormat="1" applyFont="1" applyFill="1" applyBorder="1" applyAlignment="1">
      <alignment horizontal="center" vertical="center"/>
      <protection/>
    </xf>
    <xf numFmtId="49" fontId="25" fillId="18" borderId="17" xfId="54" applyNumberFormat="1" applyFont="1" applyFill="1" applyBorder="1" applyAlignment="1">
      <alignment horizontal="center" vertical="center"/>
      <protection/>
    </xf>
    <xf numFmtId="49" fontId="25" fillId="15" borderId="17" xfId="54" applyNumberFormat="1" applyFont="1" applyFill="1" applyBorder="1" applyAlignment="1">
      <alignment horizontal="center" vertical="center"/>
      <protection/>
    </xf>
    <xf numFmtId="49" fontId="25" fillId="15" borderId="19" xfId="54" applyNumberFormat="1" applyFont="1" applyFill="1" applyBorder="1" applyAlignment="1">
      <alignment horizontal="center" vertical="center"/>
      <protection/>
    </xf>
    <xf numFmtId="49" fontId="26" fillId="15" borderId="15" xfId="54" applyNumberFormat="1" applyFont="1" applyFill="1" applyBorder="1" applyAlignment="1">
      <alignment horizontal="center" vertical="center"/>
      <protection/>
    </xf>
    <xf numFmtId="49" fontId="26" fillId="15" borderId="16" xfId="54" applyNumberFormat="1" applyFont="1" applyFill="1" applyBorder="1" applyAlignment="1">
      <alignment horizontal="center" vertical="center"/>
      <protection/>
    </xf>
    <xf numFmtId="49" fontId="0" fillId="15" borderId="20" xfId="54" applyNumberFormat="1" applyFill="1" applyBorder="1" applyAlignment="1">
      <alignment horizontal="center" vertical="center"/>
      <protection/>
    </xf>
    <xf numFmtId="49" fontId="0" fillId="15" borderId="21" xfId="54" applyNumberFormat="1" applyFill="1" applyBorder="1" applyAlignment="1">
      <alignment horizontal="center" vertical="center"/>
      <protection/>
    </xf>
    <xf numFmtId="49" fontId="25" fillId="15" borderId="20" xfId="54" applyNumberFormat="1" applyFont="1" applyFill="1" applyBorder="1" applyAlignment="1">
      <alignment horizontal="left" vertical="center"/>
      <protection/>
    </xf>
    <xf numFmtId="49" fontId="25" fillId="15" borderId="22" xfId="54" applyNumberFormat="1" applyFont="1" applyFill="1" applyBorder="1" applyAlignment="1">
      <alignment horizontal="left" vertical="center"/>
      <protection/>
    </xf>
    <xf numFmtId="49" fontId="25" fillId="15" borderId="21" xfId="54" applyNumberFormat="1" applyFont="1" applyFill="1" applyBorder="1" applyAlignment="1">
      <alignment horizontal="left" vertical="center"/>
      <protection/>
    </xf>
    <xf numFmtId="49" fontId="25" fillId="15" borderId="23" xfId="54" applyNumberFormat="1" applyFont="1" applyFill="1" applyBorder="1" applyAlignment="1">
      <alignment horizontal="center" vertical="center"/>
      <protection/>
    </xf>
    <xf numFmtId="49" fontId="25" fillId="15" borderId="22" xfId="54" applyNumberFormat="1" applyFont="1" applyFill="1" applyBorder="1" applyAlignment="1">
      <alignment horizontal="center" vertical="center"/>
      <protection/>
    </xf>
    <xf numFmtId="49" fontId="25" fillId="18" borderId="22" xfId="54" applyNumberFormat="1" applyFont="1" applyFill="1" applyBorder="1" applyAlignment="1">
      <alignment horizontal="center" vertical="center"/>
      <protection/>
    </xf>
    <xf numFmtId="49" fontId="25" fillId="15" borderId="24" xfId="54" applyNumberFormat="1" applyFont="1" applyFill="1" applyBorder="1" applyAlignment="1">
      <alignment horizontal="center" vertical="center"/>
      <protection/>
    </xf>
    <xf numFmtId="49" fontId="26" fillId="15" borderId="20" xfId="54" applyNumberFormat="1" applyFont="1" applyFill="1" applyBorder="1" applyAlignment="1">
      <alignment horizontal="center" vertical="center"/>
      <protection/>
    </xf>
    <xf numFmtId="49" fontId="26" fillId="15" borderId="21" xfId="54" applyNumberFormat="1" applyFont="1" applyFill="1" applyBorder="1" applyAlignment="1">
      <alignment horizontal="center" vertical="center"/>
      <protection/>
    </xf>
    <xf numFmtId="49" fontId="25" fillId="19" borderId="20" xfId="54" applyNumberFormat="1" applyFont="1" applyFill="1" applyBorder="1" applyAlignment="1">
      <alignment horizontal="left" vertical="center"/>
      <protection/>
    </xf>
    <xf numFmtId="49" fontId="25" fillId="19" borderId="22" xfId="54" applyNumberFormat="1" applyFont="1" applyFill="1" applyBorder="1" applyAlignment="1">
      <alignment horizontal="left" vertical="center"/>
      <protection/>
    </xf>
    <xf numFmtId="49" fontId="25" fillId="19" borderId="21" xfId="54" applyNumberFormat="1" applyFont="1" applyFill="1" applyBorder="1" applyAlignment="1">
      <alignment horizontal="left" vertical="center"/>
      <protection/>
    </xf>
    <xf numFmtId="0" fontId="27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 locked="0"/>
    </xf>
    <xf numFmtId="181" fontId="28" fillId="15" borderId="0" xfId="0" applyNumberFormat="1" applyFont="1" applyFill="1" applyAlignment="1" applyProtection="1">
      <alignment horizontal="left"/>
      <protection locked="0"/>
    </xf>
    <xf numFmtId="0" fontId="28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9" borderId="22" xfId="0" applyFont="1" applyFill="1" applyBorder="1" applyAlignment="1" applyProtection="1">
      <alignment horizontal="right"/>
      <protection locked="0"/>
    </xf>
    <xf numFmtId="0" fontId="29" fillId="20" borderId="0" xfId="0" applyFont="1" applyFill="1" applyAlignment="1" applyProtection="1">
      <alignment horizontal="center"/>
      <protection/>
    </xf>
    <xf numFmtId="0" fontId="30" fillId="19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>
      <alignment/>
    </xf>
    <xf numFmtId="181" fontId="31" fillId="15" borderId="0" xfId="0" applyNumberFormat="1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/>
      <protection/>
    </xf>
    <xf numFmtId="0" fontId="34" fillId="15" borderId="25" xfId="0" applyFont="1" applyFill="1" applyBorder="1" applyAlignment="1" applyProtection="1">
      <alignment horizontal="left"/>
      <protection/>
    </xf>
    <xf numFmtId="0" fontId="33" fillId="15" borderId="26" xfId="0" applyFont="1" applyFill="1" applyBorder="1" applyAlignment="1" applyProtection="1">
      <alignment/>
      <protection/>
    </xf>
    <xf numFmtId="0" fontId="32" fillId="15" borderId="25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4" fillId="15" borderId="18" xfId="0" applyFont="1" applyFill="1" applyBorder="1" applyAlignment="1" applyProtection="1">
      <alignment horizontal="left"/>
      <protection/>
    </xf>
    <xf numFmtId="0" fontId="32" fillId="15" borderId="26" xfId="0" applyFont="1" applyFill="1" applyBorder="1" applyAlignment="1" applyProtection="1">
      <alignment/>
      <protection/>
    </xf>
    <xf numFmtId="0" fontId="32" fillId="15" borderId="18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2" fillId="15" borderId="25" xfId="0" applyFont="1" applyFill="1" applyBorder="1" applyAlignment="1" applyProtection="1">
      <alignment/>
      <protection/>
    </xf>
    <xf numFmtId="0" fontId="32" fillId="15" borderId="19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/>
      <protection/>
    </xf>
    <xf numFmtId="0" fontId="33" fillId="15" borderId="27" xfId="0" applyFont="1" applyFill="1" applyBorder="1" applyAlignment="1" applyProtection="1">
      <alignment horizontal="right"/>
      <protection/>
    </xf>
    <xf numFmtId="0" fontId="35" fillId="15" borderId="25" xfId="0" applyFont="1" applyFill="1" applyBorder="1" applyAlignment="1" applyProtection="1">
      <alignment horizontal="left"/>
      <protection/>
    </xf>
    <xf numFmtId="0" fontId="35" fillId="15" borderId="18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right"/>
      <protection/>
    </xf>
    <xf numFmtId="0" fontId="36" fillId="15" borderId="0" xfId="0" applyFont="1" applyFill="1" applyAlignment="1">
      <alignment horizontal="left"/>
    </xf>
    <xf numFmtId="0" fontId="37" fillId="15" borderId="0" xfId="0" applyFont="1" applyFill="1" applyAlignment="1">
      <alignment vertical="center"/>
    </xf>
    <xf numFmtId="0" fontId="38" fillId="15" borderId="0" xfId="0" applyFont="1" applyFill="1" applyAlignment="1">
      <alignment horizontal="left"/>
    </xf>
    <xf numFmtId="181" fontId="28" fillId="15" borderId="0" xfId="0" applyNumberFormat="1" applyFont="1" applyFill="1" applyAlignment="1">
      <alignment horizontal="left"/>
    </xf>
    <xf numFmtId="0" fontId="39" fillId="15" borderId="0" xfId="0" applyFont="1" applyFill="1" applyAlignment="1">
      <alignment vertical="center"/>
    </xf>
    <xf numFmtId="0" fontId="40" fillId="15" borderId="25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39" fillId="15" borderId="26" xfId="0" applyFont="1" applyFill="1" applyBorder="1" applyAlignment="1">
      <alignment vertical="center"/>
    </xf>
    <xf numFmtId="0" fontId="39" fillId="15" borderId="25" xfId="0" applyFont="1" applyFill="1" applyBorder="1" applyAlignment="1">
      <alignment vertical="center"/>
    </xf>
    <xf numFmtId="0" fontId="40" fillId="15" borderId="18" xfId="0" applyFont="1" applyFill="1" applyBorder="1" applyAlignment="1">
      <alignment vertical="center"/>
    </xf>
    <xf numFmtId="0" fontId="39" fillId="15" borderId="18" xfId="0" applyFont="1" applyFill="1" applyBorder="1" applyAlignment="1">
      <alignment vertical="center"/>
    </xf>
    <xf numFmtId="0" fontId="39" fillId="15" borderId="19" xfId="0" applyFont="1" applyFill="1" applyBorder="1" applyAlignment="1">
      <alignment horizontal="left" vertical="center"/>
    </xf>
    <xf numFmtId="0" fontId="39" fillId="15" borderId="25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vertical="center"/>
    </xf>
    <xf numFmtId="0" fontId="40" fillId="15" borderId="25" xfId="0" applyFont="1" applyFill="1" applyBorder="1" applyAlignment="1" applyProtection="1">
      <alignment horizontal="left"/>
      <protection/>
    </xf>
    <xf numFmtId="0" fontId="39" fillId="15" borderId="0" xfId="0" applyFont="1" applyFill="1" applyAlignment="1">
      <alignment horizontal="right" vertical="center"/>
    </xf>
    <xf numFmtId="0" fontId="39" fillId="15" borderId="28" xfId="0" applyFont="1" applyFill="1" applyBorder="1" applyAlignment="1">
      <alignment vertical="center"/>
    </xf>
    <xf numFmtId="0" fontId="40" fillId="15" borderId="18" xfId="0" applyFont="1" applyFill="1" applyBorder="1" applyAlignment="1" applyProtection="1">
      <alignment horizontal="left"/>
      <protection/>
    </xf>
    <xf numFmtId="0" fontId="39" fillId="15" borderId="19" xfId="0" applyFont="1" applyFill="1" applyBorder="1" applyAlignment="1">
      <alignment horizontal="right" vertical="center"/>
    </xf>
    <xf numFmtId="0" fontId="40" fillId="15" borderId="0" xfId="0" applyFont="1" applyFill="1" applyBorder="1" applyAlignment="1" applyProtection="1">
      <alignment horizontal="left"/>
      <protection/>
    </xf>
    <xf numFmtId="0" fontId="42" fillId="15" borderId="0" xfId="53" applyFont="1" applyFill="1" applyAlignment="1" applyProtection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22" fillId="0" borderId="0" xfId="53" applyNumberFormat="1" applyFont="1" applyFill="1" applyAlignment="1">
      <alignment horizontal="left"/>
      <protection/>
    </xf>
    <xf numFmtId="181" fontId="23" fillId="0" borderId="0" xfId="53" applyNumberFormat="1" applyFont="1" applyFill="1" applyAlignment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43" fillId="0" borderId="22" xfId="53" applyNumberFormat="1" applyFont="1" applyFill="1" applyBorder="1" applyAlignment="1">
      <alignment horizontal="center" vertical="center" wrapText="1"/>
      <protection/>
    </xf>
    <xf numFmtId="49" fontId="22" fillId="0" borderId="24" xfId="53" applyNumberFormat="1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horizontal="center" vertical="center"/>
      <protection/>
    </xf>
    <xf numFmtId="49" fontId="22" fillId="0" borderId="23" xfId="53" applyNumberFormat="1" applyFont="1" applyFill="1" applyBorder="1" applyAlignment="1">
      <alignment horizontal="center" vertical="center"/>
      <protection/>
    </xf>
    <xf numFmtId="49" fontId="22" fillId="0" borderId="22" xfId="53" applyNumberFormat="1" applyFont="1" applyFill="1" applyBorder="1" applyAlignment="1">
      <alignment horizontal="center" vertical="center" wrapText="1"/>
      <protection/>
    </xf>
    <xf numFmtId="49" fontId="28" fillId="0" borderId="22" xfId="53" applyNumberFormat="1" applyFont="1" applyFill="1" applyBorder="1" applyAlignment="1">
      <alignment horizontal="center" vertical="center" wrapText="1"/>
      <protection/>
    </xf>
    <xf numFmtId="49" fontId="22" fillId="0" borderId="22" xfId="53" applyNumberFormat="1" applyFont="1" applyFill="1" applyBorder="1" applyAlignment="1">
      <alignment horizontal="center" vertical="center"/>
      <protection/>
    </xf>
    <xf numFmtId="49" fontId="25" fillId="0" borderId="22" xfId="53" applyNumberFormat="1" applyFont="1" applyFill="1" applyBorder="1" applyAlignment="1">
      <alignment horizontal="left" vertical="center"/>
      <protection/>
    </xf>
    <xf numFmtId="49" fontId="23" fillId="21" borderId="22" xfId="53" applyNumberFormat="1" applyFont="1" applyFill="1" applyBorder="1" applyAlignment="1">
      <alignment horizontal="center" vertical="center"/>
      <protection/>
    </xf>
    <xf numFmtId="49" fontId="23" fillId="0" borderId="22" xfId="53" applyNumberFormat="1" applyFont="1" applyFill="1" applyBorder="1" applyAlignment="1">
      <alignment horizontal="center" vertical="center"/>
      <protection/>
    </xf>
    <xf numFmtId="49" fontId="26" fillId="0" borderId="22" xfId="53" applyNumberFormat="1" applyFont="1" applyFill="1" applyBorder="1" applyAlignment="1">
      <alignment horizontal="center" vertical="center"/>
      <protection/>
    </xf>
    <xf numFmtId="49" fontId="21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8" fillId="15" borderId="0" xfId="52" applyNumberFormat="1" applyFont="1" applyFill="1" applyBorder="1" applyAlignment="1">
      <alignment horizontal="left"/>
      <protection/>
    </xf>
    <xf numFmtId="181" fontId="23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0" xfId="52" applyNumberFormat="1" applyFont="1" applyFill="1" applyBorder="1" applyAlignment="1">
      <alignment horizontal="center" vertical="center" wrapText="1"/>
      <protection/>
    </xf>
    <xf numFmtId="49" fontId="1" fillId="15" borderId="11" xfId="52" applyNumberFormat="1" applyFont="1" applyFill="1" applyBorder="1" applyAlignment="1">
      <alignment horizontal="center" vertical="center" wrapText="1"/>
      <protection/>
    </xf>
    <xf numFmtId="49" fontId="23" fillId="15" borderId="10" xfId="52" applyNumberFormat="1" applyFont="1" applyFill="1" applyBorder="1" applyAlignment="1">
      <alignment horizontal="center" vertical="center" wrapText="1"/>
      <protection/>
    </xf>
    <xf numFmtId="49" fontId="23" fillId="15" borderId="12" xfId="52" applyNumberFormat="1" applyFont="1" applyFill="1" applyBorder="1" applyAlignment="1">
      <alignment horizontal="center" vertical="center" wrapText="1"/>
      <protection/>
    </xf>
    <xf numFmtId="49" fontId="23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3" xfId="52" applyNumberFormat="1" applyFont="1" applyFill="1" applyBorder="1" applyAlignment="1">
      <alignment horizontal="center" vertical="center" wrapText="1"/>
      <protection/>
    </xf>
    <xf numFmtId="49" fontId="0" fillId="15" borderId="12" xfId="52" applyNumberFormat="1" applyFont="1" applyFill="1" applyBorder="1" applyAlignment="1">
      <alignment horizontal="center" vertical="center" wrapText="1"/>
      <protection/>
    </xf>
    <xf numFmtId="49" fontId="0" fillId="15" borderId="14" xfId="52" applyNumberFormat="1" applyFont="1" applyFill="1" applyBorder="1" applyAlignment="1">
      <alignment horizontal="center" vertical="center" wrapText="1"/>
      <protection/>
    </xf>
    <xf numFmtId="49" fontId="24" fillId="15" borderId="10" xfId="52" applyNumberFormat="1" applyFont="1" applyFill="1" applyBorder="1" applyAlignment="1">
      <alignment horizontal="center" vertical="center" wrapText="1"/>
      <protection/>
    </xf>
    <xf numFmtId="49" fontId="24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5" xfId="52" applyNumberFormat="1" applyFill="1" applyBorder="1" applyAlignment="1">
      <alignment horizontal="center" vertical="center"/>
      <protection/>
    </xf>
    <xf numFmtId="49" fontId="0" fillId="15" borderId="16" xfId="52" applyNumberFormat="1" applyFill="1" applyBorder="1" applyAlignment="1">
      <alignment horizontal="center" vertical="center"/>
      <protection/>
    </xf>
    <xf numFmtId="49" fontId="25" fillId="15" borderId="15" xfId="52" applyNumberFormat="1" applyFont="1" applyFill="1" applyBorder="1" applyAlignment="1">
      <alignment horizontal="left" vertical="center"/>
      <protection/>
    </xf>
    <xf numFmtId="49" fontId="25" fillId="15" borderId="17" xfId="52" applyNumberFormat="1" applyFont="1" applyFill="1" applyBorder="1" applyAlignment="1">
      <alignment horizontal="left" vertical="center"/>
      <protection/>
    </xf>
    <xf numFmtId="49" fontId="25" fillId="15" borderId="16" xfId="52" applyNumberFormat="1" applyFont="1" applyFill="1" applyBorder="1" applyAlignment="1">
      <alignment horizontal="left" vertical="center"/>
      <protection/>
    </xf>
    <xf numFmtId="49" fontId="25" fillId="18" borderId="18" xfId="52" applyNumberFormat="1" applyFont="1" applyFill="1" applyBorder="1" applyAlignment="1">
      <alignment horizontal="center" vertical="center"/>
      <protection/>
    </xf>
    <xf numFmtId="49" fontId="25" fillId="18" borderId="17" xfId="52" applyNumberFormat="1" applyFont="1" applyFill="1" applyBorder="1" applyAlignment="1">
      <alignment horizontal="center" vertical="center"/>
      <protection/>
    </xf>
    <xf numFmtId="49" fontId="25" fillId="15" borderId="17" xfId="52" applyNumberFormat="1" applyFont="1" applyFill="1" applyBorder="1" applyAlignment="1">
      <alignment horizontal="center" vertical="center"/>
      <protection/>
    </xf>
    <xf numFmtId="49" fontId="25" fillId="15" borderId="19" xfId="52" applyNumberFormat="1" applyFont="1" applyFill="1" applyBorder="1" applyAlignment="1">
      <alignment horizontal="center" vertical="center"/>
      <protection/>
    </xf>
    <xf numFmtId="49" fontId="26" fillId="15" borderId="15" xfId="52" applyNumberFormat="1" applyFont="1" applyFill="1" applyBorder="1" applyAlignment="1">
      <alignment horizontal="center" vertical="center"/>
      <protection/>
    </xf>
    <xf numFmtId="49" fontId="26" fillId="15" borderId="16" xfId="52" applyNumberFormat="1" applyFont="1" applyFill="1" applyBorder="1" applyAlignment="1">
      <alignment horizontal="center" vertical="center"/>
      <protection/>
    </xf>
    <xf numFmtId="49" fontId="0" fillId="15" borderId="20" xfId="52" applyNumberFormat="1" applyFill="1" applyBorder="1" applyAlignment="1">
      <alignment horizontal="center" vertical="center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25" fillId="15" borderId="20" xfId="52" applyNumberFormat="1" applyFont="1" applyFill="1" applyBorder="1" applyAlignment="1">
      <alignment horizontal="left" vertical="center"/>
      <protection/>
    </xf>
    <xf numFmtId="49" fontId="25" fillId="15" borderId="22" xfId="52" applyNumberFormat="1" applyFont="1" applyFill="1" applyBorder="1" applyAlignment="1">
      <alignment horizontal="left" vertical="center"/>
      <protection/>
    </xf>
    <xf numFmtId="49" fontId="25" fillId="15" borderId="21" xfId="52" applyNumberFormat="1" applyFont="1" applyFill="1" applyBorder="1" applyAlignment="1">
      <alignment horizontal="left" vertical="center"/>
      <protection/>
    </xf>
    <xf numFmtId="49" fontId="25" fillId="15" borderId="23" xfId="52" applyNumberFormat="1" applyFont="1" applyFill="1" applyBorder="1" applyAlignment="1">
      <alignment horizontal="center" vertical="center"/>
      <protection/>
    </xf>
    <xf numFmtId="49" fontId="25" fillId="15" borderId="22" xfId="52" applyNumberFormat="1" applyFont="1" applyFill="1" applyBorder="1" applyAlignment="1">
      <alignment horizontal="center" vertical="center"/>
      <protection/>
    </xf>
    <xf numFmtId="49" fontId="25" fillId="18" borderId="22" xfId="52" applyNumberFormat="1" applyFont="1" applyFill="1" applyBorder="1" applyAlignment="1">
      <alignment horizontal="center" vertical="center"/>
      <protection/>
    </xf>
    <xf numFmtId="49" fontId="25" fillId="15" borderId="24" xfId="52" applyNumberFormat="1" applyFont="1" applyFill="1" applyBorder="1" applyAlignment="1">
      <alignment horizontal="center" vertical="center"/>
      <protection/>
    </xf>
    <xf numFmtId="49" fontId="26" fillId="15" borderId="20" xfId="52" applyNumberFormat="1" applyFont="1" applyFill="1" applyBorder="1" applyAlignment="1">
      <alignment horizontal="center" vertical="center"/>
      <protection/>
    </xf>
    <xf numFmtId="49" fontId="26" fillId="15" borderId="21" xfId="52" applyNumberFormat="1" applyFont="1" applyFill="1" applyBorder="1" applyAlignment="1">
      <alignment horizontal="center" vertical="center"/>
      <protection/>
    </xf>
    <xf numFmtId="0" fontId="1" fillId="19" borderId="0" xfId="52" applyFont="1" applyFill="1">
      <alignment/>
      <protection/>
    </xf>
    <xf numFmtId="0" fontId="1" fillId="15" borderId="0" xfId="52" applyFont="1" applyFill="1">
      <alignment/>
      <protection/>
    </xf>
    <xf numFmtId="16" fontId="28" fillId="15" borderId="0" xfId="0" applyNumberFormat="1" applyFont="1" applyFill="1" applyAlignment="1" applyProtection="1">
      <alignment horizontal="left"/>
      <protection locked="0"/>
    </xf>
    <xf numFmtId="0" fontId="28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 vertical="center"/>
      <protection/>
    </xf>
    <xf numFmtId="181" fontId="31" fillId="15" borderId="0" xfId="0" applyNumberFormat="1" applyFont="1" applyFill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31" fillId="15" borderId="0" xfId="0" applyFont="1" applyFill="1" applyAlignment="1">
      <alignment horizontal="left"/>
    </xf>
    <xf numFmtId="0" fontId="45" fillId="15" borderId="0" xfId="0" applyFont="1" applyFill="1" applyAlignment="1">
      <alignment/>
    </xf>
    <xf numFmtId="0" fontId="32" fillId="15" borderId="18" xfId="0" applyFont="1" applyFill="1" applyBorder="1" applyAlignment="1" applyProtection="1">
      <alignment/>
      <protection/>
    </xf>
    <xf numFmtId="0" fontId="32" fillId="15" borderId="19" xfId="0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С" xfId="52"/>
    <cellStyle name="Обычный_м2" xfId="53"/>
    <cellStyle name="Обычный_м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0</xdr:rowOff>
    </xdr:from>
    <xdr:to>
      <xdr:col>17</xdr:col>
      <xdr:colOff>428625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666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58</xdr:col>
      <xdr:colOff>38100</xdr:colOff>
      <xdr:row>62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749617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61" t="s">
        <v>130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41447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162"/>
      <c r="B4" s="162"/>
      <c r="C4" s="162"/>
      <c r="D4" s="162"/>
      <c r="E4" s="162"/>
      <c r="F4" s="162"/>
      <c r="G4" s="162"/>
      <c r="H4" s="162"/>
      <c r="I4" s="162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131</v>
      </c>
      <c r="B7" s="53">
        <v>1</v>
      </c>
      <c r="C7" s="54" t="str">
        <f>Мл1с!G36</f>
        <v>Аристов Александр</v>
      </c>
      <c r="D7" s="51"/>
      <c r="E7" s="51"/>
      <c r="F7" s="51"/>
      <c r="G7" s="51"/>
      <c r="H7" s="51"/>
      <c r="I7" s="51"/>
    </row>
    <row r="8" spans="1:9" ht="18">
      <c r="A8" s="52" t="s">
        <v>132</v>
      </c>
      <c r="B8" s="53">
        <v>2</v>
      </c>
      <c r="C8" s="54" t="str">
        <f>Мл1с!G56</f>
        <v>Харламов Руслан</v>
      </c>
      <c r="D8" s="51"/>
      <c r="E8" s="51"/>
      <c r="F8" s="51"/>
      <c r="G8" s="51"/>
      <c r="H8" s="51"/>
      <c r="I8" s="51"/>
    </row>
    <row r="9" spans="1:9" ht="18">
      <c r="A9" s="52" t="s">
        <v>99</v>
      </c>
      <c r="B9" s="53">
        <v>3</v>
      </c>
      <c r="C9" s="54" t="str">
        <f>Мл2с!I22</f>
        <v>Аббасов Рустамхон</v>
      </c>
      <c r="D9" s="51"/>
      <c r="E9" s="51"/>
      <c r="F9" s="51"/>
      <c r="G9" s="51"/>
      <c r="H9" s="51"/>
      <c r="I9" s="51"/>
    </row>
    <row r="10" spans="1:9" ht="18">
      <c r="A10" s="52" t="s">
        <v>133</v>
      </c>
      <c r="B10" s="53">
        <v>4</v>
      </c>
      <c r="C10" s="54" t="str">
        <f>Мл2с!I32</f>
        <v>Срумов Антон</v>
      </c>
      <c r="D10" s="51"/>
      <c r="E10" s="51"/>
      <c r="F10" s="51"/>
      <c r="G10" s="51"/>
      <c r="H10" s="51"/>
      <c r="I10" s="51"/>
    </row>
    <row r="11" spans="1:9" ht="18">
      <c r="A11" s="52" t="s">
        <v>100</v>
      </c>
      <c r="B11" s="53">
        <v>5</v>
      </c>
      <c r="C11" s="54" t="str">
        <f>Мл1с!G63</f>
        <v>Сазонов Николай</v>
      </c>
      <c r="D11" s="51"/>
      <c r="E11" s="51"/>
      <c r="F11" s="51"/>
      <c r="G11" s="51"/>
      <c r="H11" s="51"/>
      <c r="I11" s="51"/>
    </row>
    <row r="12" spans="1:9" ht="18">
      <c r="A12" s="52" t="s">
        <v>134</v>
      </c>
      <c r="B12" s="53">
        <v>6</v>
      </c>
      <c r="C12" s="55" t="str">
        <f>Мл1с!G65</f>
        <v>Исмайлов Азат</v>
      </c>
      <c r="D12" s="51"/>
      <c r="E12" s="51"/>
      <c r="F12" s="51"/>
      <c r="G12" s="51"/>
      <c r="H12" s="51"/>
      <c r="I12" s="51"/>
    </row>
    <row r="13" spans="1:9" ht="18">
      <c r="A13" s="52" t="s">
        <v>135</v>
      </c>
      <c r="B13" s="53">
        <v>7</v>
      </c>
      <c r="C13" s="55" t="str">
        <f>Мл1с!G68</f>
        <v>Фоминых Илья</v>
      </c>
      <c r="D13" s="51"/>
      <c r="E13" s="51"/>
      <c r="F13" s="51"/>
      <c r="G13" s="51"/>
      <c r="H13" s="51"/>
      <c r="I13" s="51"/>
    </row>
    <row r="14" spans="1:9" ht="18">
      <c r="A14" s="52" t="s">
        <v>101</v>
      </c>
      <c r="B14" s="53">
        <v>8</v>
      </c>
      <c r="C14" s="55" t="str">
        <f>Мл1с!G70</f>
        <v>Лютый Олег</v>
      </c>
      <c r="D14" s="51"/>
      <c r="E14" s="51"/>
      <c r="F14" s="51"/>
      <c r="G14" s="51"/>
      <c r="H14" s="51"/>
      <c r="I14" s="51"/>
    </row>
    <row r="15" spans="1:9" ht="18">
      <c r="A15" s="52" t="s">
        <v>136</v>
      </c>
      <c r="B15" s="53">
        <v>9</v>
      </c>
      <c r="C15" s="55" t="str">
        <f>Мл1с!D72</f>
        <v>Сагитов Александр</v>
      </c>
      <c r="D15" s="51"/>
      <c r="E15" s="51"/>
      <c r="F15" s="51"/>
      <c r="G15" s="51"/>
      <c r="H15" s="51"/>
      <c r="I15" s="51"/>
    </row>
    <row r="16" spans="1:9" ht="18">
      <c r="A16" s="52" t="s">
        <v>102</v>
      </c>
      <c r="B16" s="53">
        <v>10</v>
      </c>
      <c r="C16" s="55" t="str">
        <f>Мл1с!D75</f>
        <v>Максютов Азат</v>
      </c>
      <c r="D16" s="51"/>
      <c r="E16" s="51"/>
      <c r="F16" s="51"/>
      <c r="G16" s="51"/>
      <c r="H16" s="51"/>
      <c r="I16" s="51"/>
    </row>
    <row r="17" spans="1:9" ht="18">
      <c r="A17" s="52" t="s">
        <v>137</v>
      </c>
      <c r="B17" s="53">
        <v>11</v>
      </c>
      <c r="C17" s="55" t="str">
        <f>Мл1с!G73</f>
        <v>Топорков Артур</v>
      </c>
      <c r="D17" s="51"/>
      <c r="E17" s="51"/>
      <c r="F17" s="51"/>
      <c r="G17" s="51"/>
      <c r="H17" s="51"/>
      <c r="I17" s="51"/>
    </row>
    <row r="18" spans="1:9" ht="18">
      <c r="A18" s="52" t="s">
        <v>91</v>
      </c>
      <c r="B18" s="53">
        <v>12</v>
      </c>
      <c r="C18" s="55" t="str">
        <f>Мл1с!G75</f>
        <v>Зубайдуллин Артем</v>
      </c>
      <c r="D18" s="51"/>
      <c r="E18" s="51"/>
      <c r="F18" s="51"/>
      <c r="G18" s="51"/>
      <c r="H18" s="51"/>
      <c r="I18" s="51"/>
    </row>
    <row r="19" spans="1:9" ht="18">
      <c r="A19" s="52" t="s">
        <v>92</v>
      </c>
      <c r="B19" s="53">
        <v>13</v>
      </c>
      <c r="C19" s="55" t="str">
        <f>Мл2с!I40</f>
        <v>Шакуров Нафис</v>
      </c>
      <c r="D19" s="51"/>
      <c r="E19" s="51"/>
      <c r="F19" s="51"/>
      <c r="G19" s="51"/>
      <c r="H19" s="51"/>
      <c r="I19" s="51"/>
    </row>
    <row r="20" spans="1:9" ht="18">
      <c r="A20" s="52" t="s">
        <v>70</v>
      </c>
      <c r="B20" s="53">
        <v>14</v>
      </c>
      <c r="C20" s="55" t="str">
        <f>Мл2с!I44</f>
        <v>Семенов Константин</v>
      </c>
      <c r="D20" s="51"/>
      <c r="E20" s="51"/>
      <c r="F20" s="51"/>
      <c r="G20" s="51"/>
      <c r="H20" s="51"/>
      <c r="I20" s="51"/>
    </row>
    <row r="21" spans="1:9" ht="18">
      <c r="A21" s="52" t="s">
        <v>75</v>
      </c>
      <c r="B21" s="53">
        <v>15</v>
      </c>
      <c r="C21" s="55" t="str">
        <f>Мл2с!I46</f>
        <v>Ишгарин Айдар</v>
      </c>
      <c r="D21" s="51"/>
      <c r="E21" s="51"/>
      <c r="F21" s="51"/>
      <c r="G21" s="51"/>
      <c r="H21" s="51"/>
      <c r="I21" s="51"/>
    </row>
    <row r="22" spans="1:9" ht="18">
      <c r="A22" s="52" t="s">
        <v>138</v>
      </c>
      <c r="B22" s="53">
        <v>16</v>
      </c>
      <c r="C22" s="55" t="str">
        <f>Мл2с!I48</f>
        <v>Смирнов Андрей</v>
      </c>
      <c r="D22" s="51"/>
      <c r="E22" s="51"/>
      <c r="F22" s="51"/>
      <c r="G22" s="51"/>
      <c r="H22" s="51"/>
      <c r="I22" s="51"/>
    </row>
    <row r="23" spans="1:9" ht="18">
      <c r="A23" s="52" t="s">
        <v>104</v>
      </c>
      <c r="B23" s="53">
        <v>17</v>
      </c>
      <c r="C23" s="55" t="str">
        <f>Мл2с!E44</f>
        <v>Горбунов Валентин</v>
      </c>
      <c r="D23" s="51"/>
      <c r="E23" s="51"/>
      <c r="F23" s="51"/>
      <c r="G23" s="51"/>
      <c r="H23" s="51"/>
      <c r="I23" s="51"/>
    </row>
    <row r="24" spans="1:9" ht="18">
      <c r="A24" s="52" t="s">
        <v>93</v>
      </c>
      <c r="B24" s="53">
        <v>18</v>
      </c>
      <c r="C24" s="55" t="str">
        <f>Мл2с!E50</f>
        <v>Антонян Ваге</v>
      </c>
      <c r="D24" s="51"/>
      <c r="E24" s="51"/>
      <c r="F24" s="51"/>
      <c r="G24" s="51"/>
      <c r="H24" s="51"/>
      <c r="I24" s="51"/>
    </row>
    <row r="25" spans="1:9" ht="18">
      <c r="A25" s="52" t="s">
        <v>139</v>
      </c>
      <c r="B25" s="53">
        <v>19</v>
      </c>
      <c r="C25" s="55" t="str">
        <f>Мл2с!E53</f>
        <v>Коврижников Максим</v>
      </c>
      <c r="D25" s="51"/>
      <c r="E25" s="51"/>
      <c r="F25" s="51"/>
      <c r="G25" s="51"/>
      <c r="H25" s="51"/>
      <c r="I25" s="51"/>
    </row>
    <row r="26" spans="1:9" ht="18">
      <c r="A26" s="52" t="s">
        <v>76</v>
      </c>
      <c r="B26" s="53">
        <v>20</v>
      </c>
      <c r="C26" s="55" t="str">
        <f>Мл2с!E55</f>
        <v>Топорков Юрий</v>
      </c>
      <c r="D26" s="51"/>
      <c r="E26" s="51"/>
      <c r="F26" s="51"/>
      <c r="G26" s="51"/>
      <c r="H26" s="51"/>
      <c r="I26" s="51"/>
    </row>
    <row r="27" spans="1:9" ht="18">
      <c r="A27" s="52" t="s">
        <v>108</v>
      </c>
      <c r="B27" s="53">
        <v>21</v>
      </c>
      <c r="C27" s="55" t="str">
        <f>Мл2с!I53</f>
        <v>Салихов Раиль</v>
      </c>
      <c r="D27" s="51"/>
      <c r="E27" s="51"/>
      <c r="F27" s="51"/>
      <c r="G27" s="51"/>
      <c r="H27" s="51"/>
      <c r="I27" s="51"/>
    </row>
    <row r="28" spans="1:9" ht="18">
      <c r="A28" s="52" t="s">
        <v>96</v>
      </c>
      <c r="B28" s="53">
        <v>22</v>
      </c>
      <c r="C28" s="55" t="str">
        <f>Мл2с!I57</f>
        <v>Семенов Юрий</v>
      </c>
      <c r="D28" s="51"/>
      <c r="E28" s="51"/>
      <c r="F28" s="51"/>
      <c r="G28" s="51"/>
      <c r="H28" s="51"/>
      <c r="I28" s="51"/>
    </row>
    <row r="29" spans="1:9" ht="18">
      <c r="A29" s="52" t="s">
        <v>140</v>
      </c>
      <c r="B29" s="53">
        <v>23</v>
      </c>
      <c r="C29" s="55" t="str">
        <f>Мл2с!I59</f>
        <v>Иванов Виталий</v>
      </c>
      <c r="D29" s="51"/>
      <c r="E29" s="51"/>
      <c r="F29" s="51"/>
      <c r="G29" s="51"/>
      <c r="H29" s="51"/>
      <c r="I29" s="51"/>
    </row>
    <row r="30" spans="1:9" ht="18">
      <c r="A30" s="52" t="s">
        <v>55</v>
      </c>
      <c r="B30" s="53">
        <v>24</v>
      </c>
      <c r="C30" s="55" t="str">
        <f>Мл2с!I61</f>
        <v>Лукьянов Роман</v>
      </c>
      <c r="D30" s="51"/>
      <c r="E30" s="51"/>
      <c r="F30" s="51"/>
      <c r="G30" s="51"/>
      <c r="H30" s="51"/>
      <c r="I30" s="51"/>
    </row>
    <row r="31" spans="1:9" ht="18">
      <c r="A31" s="52" t="s">
        <v>141</v>
      </c>
      <c r="B31" s="53">
        <v>25</v>
      </c>
      <c r="C31" s="55" t="str">
        <f>Мл2с!E63</f>
        <v>Лим Александр</v>
      </c>
      <c r="D31" s="51"/>
      <c r="E31" s="51"/>
      <c r="F31" s="51"/>
      <c r="G31" s="51"/>
      <c r="H31" s="51"/>
      <c r="I31" s="51"/>
    </row>
    <row r="32" spans="1:9" ht="18">
      <c r="A32" s="52" t="s">
        <v>23</v>
      </c>
      <c r="B32" s="53">
        <v>26</v>
      </c>
      <c r="C32" s="55">
        <f>Мл2с!E69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23</v>
      </c>
      <c r="B33" s="53">
        <v>27</v>
      </c>
      <c r="C33" s="55">
        <f>Мл2с!E72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23</v>
      </c>
      <c r="B34" s="53">
        <v>28</v>
      </c>
      <c r="C34" s="55">
        <f>Мл2с!E74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23</v>
      </c>
      <c r="B35" s="53">
        <v>29</v>
      </c>
      <c r="C35" s="55">
        <f>Мл2с!I66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23</v>
      </c>
      <c r="B36" s="53">
        <v>30</v>
      </c>
      <c r="C36" s="55">
        <f>Мл2с!I70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23</v>
      </c>
      <c r="B37" s="53">
        <v>31</v>
      </c>
      <c r="C37" s="55">
        <f>Мл2с!I72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23</v>
      </c>
      <c r="B38" s="53">
        <v>32</v>
      </c>
      <c r="C38" s="55" t="str">
        <f>Мл2с!I74</f>
        <v>_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46" sqref="B46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53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41447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54</v>
      </c>
      <c r="B7" s="53">
        <v>1</v>
      </c>
      <c r="C7" s="54" t="str">
        <f>1л!F20</f>
        <v>Маневич Сергей</v>
      </c>
      <c r="D7" s="51"/>
      <c r="E7" s="51"/>
      <c r="F7" s="51"/>
      <c r="G7" s="51"/>
      <c r="H7" s="51"/>
      <c r="I7" s="51"/>
    </row>
    <row r="8" spans="1:9" ht="18">
      <c r="A8" s="52" t="s">
        <v>55</v>
      </c>
      <c r="B8" s="53">
        <v>2</v>
      </c>
      <c r="C8" s="54" t="str">
        <f>1л!F31</f>
        <v>Иванов Виталий</v>
      </c>
      <c r="D8" s="51"/>
      <c r="E8" s="51"/>
      <c r="F8" s="51"/>
      <c r="G8" s="51"/>
      <c r="H8" s="51"/>
      <c r="I8" s="51"/>
    </row>
    <row r="9" spans="1:9" ht="18">
      <c r="A9" s="52" t="s">
        <v>56</v>
      </c>
      <c r="B9" s="53">
        <v>3</v>
      </c>
      <c r="C9" s="54" t="str">
        <f>1л!G43</f>
        <v>Прокофьев Михаил</v>
      </c>
      <c r="D9" s="51"/>
      <c r="E9" s="51"/>
      <c r="F9" s="51"/>
      <c r="G9" s="51"/>
      <c r="H9" s="51"/>
      <c r="I9" s="51"/>
    </row>
    <row r="10" spans="1:9" ht="18">
      <c r="A10" s="52" t="s">
        <v>57</v>
      </c>
      <c r="B10" s="53">
        <v>4</v>
      </c>
      <c r="C10" s="55" t="str">
        <f>1л!G51</f>
        <v>Емельянов Александр</v>
      </c>
      <c r="D10" s="51"/>
      <c r="E10" s="51"/>
      <c r="F10" s="51"/>
      <c r="G10" s="51"/>
      <c r="H10" s="51"/>
      <c r="I10" s="51"/>
    </row>
    <row r="11" spans="1:9" ht="18">
      <c r="A11" s="52" t="s">
        <v>58</v>
      </c>
      <c r="B11" s="53">
        <v>5</v>
      </c>
      <c r="C11" s="55" t="str">
        <f>1л!C55</f>
        <v>Толкачев Иван</v>
      </c>
      <c r="D11" s="51"/>
      <c r="E11" s="51"/>
      <c r="F11" s="51"/>
      <c r="G11" s="51"/>
      <c r="H11" s="51"/>
      <c r="I11" s="51"/>
    </row>
    <row r="12" spans="1:9" ht="18">
      <c r="A12" s="52" t="s">
        <v>59</v>
      </c>
      <c r="B12" s="53">
        <v>6</v>
      </c>
      <c r="C12" s="55" t="str">
        <f>1л!C57</f>
        <v>Ефремов Юрий</v>
      </c>
      <c r="D12" s="51"/>
      <c r="E12" s="51"/>
      <c r="F12" s="51"/>
      <c r="G12" s="51"/>
      <c r="H12" s="51"/>
      <c r="I12" s="51"/>
    </row>
    <row r="13" spans="1:9" ht="18">
      <c r="A13" s="52" t="s">
        <v>60</v>
      </c>
      <c r="B13" s="53">
        <v>7</v>
      </c>
      <c r="C13" s="55" t="str">
        <f>1л!C60</f>
        <v>Кузьмин Александр</v>
      </c>
      <c r="D13" s="51"/>
      <c r="E13" s="51"/>
      <c r="F13" s="51"/>
      <c r="G13" s="51"/>
      <c r="H13" s="51"/>
      <c r="I13" s="51"/>
    </row>
    <row r="14" spans="1:9" ht="18">
      <c r="A14" s="52" t="s">
        <v>61</v>
      </c>
      <c r="B14" s="53">
        <v>8</v>
      </c>
      <c r="C14" s="55" t="str">
        <f>1л!C62</f>
        <v>Буков Владислав</v>
      </c>
      <c r="D14" s="51"/>
      <c r="E14" s="51"/>
      <c r="F14" s="51"/>
      <c r="G14" s="51"/>
      <c r="H14" s="51"/>
      <c r="I14" s="51"/>
    </row>
    <row r="15" spans="1:9" ht="18">
      <c r="A15" s="52" t="s">
        <v>62</v>
      </c>
      <c r="B15" s="53">
        <v>9</v>
      </c>
      <c r="C15" s="55" t="str">
        <f>1л!G57</f>
        <v>Дядин Дмитрий</v>
      </c>
      <c r="D15" s="51"/>
      <c r="E15" s="51"/>
      <c r="F15" s="51"/>
      <c r="G15" s="51"/>
      <c r="H15" s="51"/>
      <c r="I15" s="51"/>
    </row>
    <row r="16" spans="1:9" ht="18">
      <c r="A16" s="52" t="s">
        <v>63</v>
      </c>
      <c r="B16" s="53">
        <v>10</v>
      </c>
      <c r="C16" s="55" t="str">
        <f>1л!G60</f>
        <v>Ишметов Александр</v>
      </c>
      <c r="D16" s="51"/>
      <c r="E16" s="51"/>
      <c r="F16" s="51"/>
      <c r="G16" s="51"/>
      <c r="H16" s="51"/>
      <c r="I16" s="51"/>
    </row>
    <row r="17" spans="1:9" ht="18">
      <c r="A17" s="52" t="s">
        <v>64</v>
      </c>
      <c r="B17" s="53">
        <v>11</v>
      </c>
      <c r="C17" s="55" t="str">
        <f>1л!G64</f>
        <v>Могилевская Инесса</v>
      </c>
      <c r="D17" s="51"/>
      <c r="E17" s="51"/>
      <c r="F17" s="51"/>
      <c r="G17" s="51"/>
      <c r="H17" s="51"/>
      <c r="I17" s="51"/>
    </row>
    <row r="18" spans="1:9" ht="18">
      <c r="A18" s="52" t="s">
        <v>65</v>
      </c>
      <c r="B18" s="53">
        <v>12</v>
      </c>
      <c r="C18" s="55" t="str">
        <f>1л!G66</f>
        <v>Хакимова Регина</v>
      </c>
      <c r="D18" s="51"/>
      <c r="E18" s="51"/>
      <c r="F18" s="51"/>
      <c r="G18" s="51"/>
      <c r="H18" s="51"/>
      <c r="I18" s="51"/>
    </row>
    <row r="19" spans="1:9" ht="18">
      <c r="A19" s="52" t="s">
        <v>66</v>
      </c>
      <c r="B19" s="53">
        <v>13</v>
      </c>
      <c r="C19" s="55" t="str">
        <f>1л!D67</f>
        <v>Мухетдинов Амир</v>
      </c>
      <c r="D19" s="51"/>
      <c r="E19" s="51"/>
      <c r="F19" s="51"/>
      <c r="G19" s="51"/>
      <c r="H19" s="51"/>
      <c r="I19" s="51"/>
    </row>
    <row r="20" spans="1:9" ht="18">
      <c r="A20" s="52" t="s">
        <v>67</v>
      </c>
      <c r="B20" s="53">
        <v>14</v>
      </c>
      <c r="C20" s="55" t="str">
        <f>1л!D70</f>
        <v>Трякин Глеб</v>
      </c>
      <c r="D20" s="51"/>
      <c r="E20" s="51"/>
      <c r="F20" s="51"/>
      <c r="G20" s="51"/>
      <c r="H20" s="51"/>
      <c r="I20" s="51"/>
    </row>
    <row r="21" spans="1:9" ht="18">
      <c r="A21" s="52" t="s">
        <v>68</v>
      </c>
      <c r="B21" s="53">
        <v>15</v>
      </c>
      <c r="C21" s="55" t="str">
        <f>1л!G69</f>
        <v>Тарараев Петр</v>
      </c>
      <c r="D21" s="51"/>
      <c r="E21" s="51"/>
      <c r="F21" s="51"/>
      <c r="G21" s="51"/>
      <c r="H21" s="51"/>
      <c r="I21" s="51"/>
    </row>
    <row r="22" spans="1:9" ht="18">
      <c r="A22" s="52" t="s">
        <v>23</v>
      </c>
      <c r="B22" s="53">
        <v>16</v>
      </c>
      <c r="C22" s="55" t="str">
        <f>1л!G71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46" sqref="B46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Сп1л!A1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Сп1л!A2</f>
        <v>Соревнования Первой лиги 24-го Этапа Международный олимпийский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Сп1л!A3</f>
        <v>41447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Сп1л!A7</f>
        <v>Маневич Сергей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54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Сп1л!A22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54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Сп1л!A15</f>
        <v>Могилевская Инесса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62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Сп1л!A14</f>
        <v>Дядин Дмитрий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54</v>
      </c>
      <c r="F12" s="59"/>
      <c r="G12" s="68"/>
      <c r="H12" s="59"/>
      <c r="I12" s="59"/>
    </row>
    <row r="13" spans="1:9" ht="12.75">
      <c r="A13" s="60">
        <v>5</v>
      </c>
      <c r="B13" s="61" t="str">
        <f>Сп1л!A11</f>
        <v>Толкачев Иван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58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Сп1л!A18</f>
        <v>Хакимова Регина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57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Сп1л!A19</f>
        <v>Трякин Глеб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57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Сп1л!A10</f>
        <v>Емельянов Александр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54</v>
      </c>
      <c r="G20" s="63"/>
      <c r="H20" s="63"/>
      <c r="I20" s="63"/>
    </row>
    <row r="21" spans="1:9" ht="12.75">
      <c r="A21" s="60">
        <v>3</v>
      </c>
      <c r="B21" s="61" t="str">
        <f>Сп1л!A9</f>
        <v>Прокофьев Михаил</v>
      </c>
      <c r="C21" s="59"/>
      <c r="D21" s="59"/>
      <c r="E21" s="66"/>
      <c r="F21" s="71"/>
      <c r="G21" s="59"/>
      <c r="H21" s="72" t="s">
        <v>24</v>
      </c>
      <c r="I21" s="72"/>
    </row>
    <row r="22" spans="1:9" ht="12.75">
      <c r="A22" s="59"/>
      <c r="B22" s="62">
        <v>5</v>
      </c>
      <c r="C22" s="63" t="s">
        <v>56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Сп1л!A20</f>
        <v>Мухетдинов Амир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56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Сп1л!A17</f>
        <v>Ишметов Александр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59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Сп1л!A12</f>
        <v>Ефремов Юрий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55</v>
      </c>
      <c r="F28" s="71"/>
      <c r="G28" s="59"/>
      <c r="H28" s="59"/>
      <c r="I28" s="59"/>
    </row>
    <row r="29" spans="1:9" ht="12.75">
      <c r="A29" s="60">
        <v>7</v>
      </c>
      <c r="B29" s="61" t="str">
        <f>Сп1л!A13</f>
        <v>Буков Владислав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63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Сп1л!A16</f>
        <v>Кузьмин Александр</v>
      </c>
      <c r="C31" s="66"/>
      <c r="D31" s="66"/>
      <c r="E31" s="60">
        <v>-15</v>
      </c>
      <c r="F31" s="61" t="str">
        <f>IF(F20=E12,E28,IF(F20=E28,E12,0))</f>
        <v>Иванов Виталий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55</v>
      </c>
      <c r="E32" s="59"/>
      <c r="F32" s="71"/>
      <c r="G32" s="59"/>
      <c r="H32" s="72" t="s">
        <v>25</v>
      </c>
      <c r="I32" s="72"/>
    </row>
    <row r="33" spans="1:9" ht="12.75">
      <c r="A33" s="60">
        <v>15</v>
      </c>
      <c r="B33" s="61" t="str">
        <f>Сп1л!A21</f>
        <v>Тарараев Петр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55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Сп1л!A8</f>
        <v>Иванов Виталий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Емельянов Александр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61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Дядин Дмитрий</v>
      </c>
      <c r="C39" s="62">
        <v>20</v>
      </c>
      <c r="D39" s="73" t="s">
        <v>63</v>
      </c>
      <c r="E39" s="62">
        <v>26</v>
      </c>
      <c r="F39" s="73" t="s">
        <v>57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Кузьмин Александр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Хакимова Регина</v>
      </c>
      <c r="C41" s="59"/>
      <c r="D41" s="62">
        <v>24</v>
      </c>
      <c r="E41" s="74" t="s">
        <v>59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65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Трякин Глеб</v>
      </c>
      <c r="C43" s="62">
        <v>21</v>
      </c>
      <c r="D43" s="74" t="s">
        <v>59</v>
      </c>
      <c r="E43" s="71"/>
      <c r="F43" s="62">
        <v>28</v>
      </c>
      <c r="G43" s="73" t="s">
        <v>56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Ефремов Юрий</v>
      </c>
      <c r="D44" s="59"/>
      <c r="E44" s="71"/>
      <c r="F44" s="66"/>
      <c r="G44" s="59"/>
      <c r="H44" s="72" t="s">
        <v>26</v>
      </c>
      <c r="I44" s="72"/>
    </row>
    <row r="45" spans="1:9" ht="12.75">
      <c r="A45" s="60">
        <v>-5</v>
      </c>
      <c r="B45" s="61" t="str">
        <f>IF(C22=B21,B23,IF(C22=B23,B21,0))</f>
        <v>Мухетдинов Амир</v>
      </c>
      <c r="C45" s="59"/>
      <c r="D45" s="60">
        <v>-14</v>
      </c>
      <c r="E45" s="61" t="str">
        <f>IF(E28=D24,D32,IF(E28=D32,D24,0))</f>
        <v>Прокофьев Михаил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64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Ишметов Александр</v>
      </c>
      <c r="C47" s="62">
        <v>22</v>
      </c>
      <c r="D47" s="73" t="s">
        <v>58</v>
      </c>
      <c r="E47" s="62">
        <v>27</v>
      </c>
      <c r="F47" s="74" t="s">
        <v>56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Толкачев Иван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Буков Владислав</v>
      </c>
      <c r="C49" s="59"/>
      <c r="D49" s="62">
        <v>25</v>
      </c>
      <c r="E49" s="74" t="s">
        <v>58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60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Тарараев Петр</v>
      </c>
      <c r="C51" s="62">
        <v>23</v>
      </c>
      <c r="D51" s="74" t="s">
        <v>60</v>
      </c>
      <c r="E51" s="71"/>
      <c r="F51" s="60">
        <v>-28</v>
      </c>
      <c r="G51" s="61" t="str">
        <f>IF(G43=F39,F47,IF(G43=F47,F39,0))</f>
        <v>Емельянов Александр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Могилевская Инесса</v>
      </c>
      <c r="D52" s="59"/>
      <c r="E52" s="71"/>
      <c r="F52" s="59"/>
      <c r="G52" s="76"/>
      <c r="H52" s="72" t="s">
        <v>27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Ефремов Юрий</v>
      </c>
      <c r="C54" s="59"/>
      <c r="D54" s="60">
        <v>-20</v>
      </c>
      <c r="E54" s="61" t="str">
        <f>IF(D39=C38,C40,IF(D39=C40,C38,0))</f>
        <v>Дядин Дмитрий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58</v>
      </c>
      <c r="D55" s="59"/>
      <c r="E55" s="62">
        <v>31</v>
      </c>
      <c r="F55" s="63" t="s">
        <v>61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Толкачев Иван</v>
      </c>
      <c r="C56" s="77" t="s">
        <v>28</v>
      </c>
      <c r="D56" s="60">
        <v>-21</v>
      </c>
      <c r="E56" s="65" t="str">
        <f>IF(D43=C42,C44,IF(D43=C44,C42,0))</f>
        <v>Хакимова Регина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Ефремов Юрий</v>
      </c>
      <c r="D57" s="59"/>
      <c r="E57" s="59"/>
      <c r="F57" s="62">
        <v>33</v>
      </c>
      <c r="G57" s="63" t="s">
        <v>61</v>
      </c>
      <c r="H57" s="69"/>
      <c r="I57" s="69"/>
    </row>
    <row r="58" spans="1:9" ht="12.75">
      <c r="A58" s="59"/>
      <c r="B58" s="59"/>
      <c r="C58" s="77" t="s">
        <v>29</v>
      </c>
      <c r="D58" s="60">
        <v>-22</v>
      </c>
      <c r="E58" s="61" t="str">
        <f>IF(D47=C46,C48,IF(D47=C48,C46,0))</f>
        <v>Ишметов Александр</v>
      </c>
      <c r="F58" s="66"/>
      <c r="G58" s="59"/>
      <c r="H58" s="72" t="s">
        <v>30</v>
      </c>
      <c r="I58" s="72"/>
    </row>
    <row r="59" spans="1:9" ht="12.75">
      <c r="A59" s="60">
        <v>-24</v>
      </c>
      <c r="B59" s="61" t="str">
        <f>IF(E41=D39,D43,IF(E41=D43,D39,0))</f>
        <v>Кузьмин Александр</v>
      </c>
      <c r="C59" s="59"/>
      <c r="D59" s="59"/>
      <c r="E59" s="62">
        <v>32</v>
      </c>
      <c r="F59" s="67" t="s">
        <v>64</v>
      </c>
      <c r="G59" s="78"/>
      <c r="H59" s="59"/>
      <c r="I59" s="59"/>
    </row>
    <row r="60" spans="1:9" ht="12.75">
      <c r="A60" s="59"/>
      <c r="B60" s="62">
        <v>30</v>
      </c>
      <c r="C60" s="63" t="s">
        <v>63</v>
      </c>
      <c r="D60" s="60">
        <v>-23</v>
      </c>
      <c r="E60" s="65" t="str">
        <f>IF(D51=C50,C52,IF(D51=C52,C50,0))</f>
        <v>Могилевская Инесса</v>
      </c>
      <c r="F60" s="60">
        <v>-33</v>
      </c>
      <c r="G60" s="61" t="str">
        <f>IF(G57=F55,F59,IF(G57=F59,F55,0))</f>
        <v>Ишметов Александр</v>
      </c>
      <c r="H60" s="69"/>
      <c r="I60" s="69"/>
    </row>
    <row r="61" spans="1:9" ht="12.75">
      <c r="A61" s="60">
        <v>-25</v>
      </c>
      <c r="B61" s="65" t="str">
        <f>IF(E49=D47,D51,IF(E49=D51,D47,0))</f>
        <v>Буков Владислав</v>
      </c>
      <c r="C61" s="77" t="s">
        <v>31</v>
      </c>
      <c r="D61" s="59"/>
      <c r="E61" s="59"/>
      <c r="F61" s="59"/>
      <c r="G61" s="59"/>
      <c r="H61" s="72" t="s">
        <v>32</v>
      </c>
      <c r="I61" s="72"/>
    </row>
    <row r="62" spans="1:9" ht="12.75">
      <c r="A62" s="59"/>
      <c r="B62" s="60">
        <v>-30</v>
      </c>
      <c r="C62" s="61" t="str">
        <f>IF(C60=B59,B61,IF(C60=B61,B59,0))</f>
        <v>Буков Владислав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33</v>
      </c>
      <c r="D63" s="59"/>
      <c r="E63" s="60">
        <v>-31</v>
      </c>
      <c r="F63" s="61" t="str">
        <f>IF(F55=E54,E56,IF(F55=E56,E54,0))</f>
        <v>Хакимова Регина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62</v>
      </c>
      <c r="H64" s="69"/>
      <c r="I64" s="69"/>
    </row>
    <row r="65" spans="1:9" ht="12.75">
      <c r="A65" s="59"/>
      <c r="B65" s="62">
        <v>35</v>
      </c>
      <c r="C65" s="63" t="s">
        <v>66</v>
      </c>
      <c r="D65" s="59"/>
      <c r="E65" s="60">
        <v>-32</v>
      </c>
      <c r="F65" s="65" t="str">
        <f>IF(F59=E58,E60,IF(F59=E60,E58,0))</f>
        <v>Могилевская Инесса</v>
      </c>
      <c r="G65" s="59"/>
      <c r="H65" s="72" t="s">
        <v>34</v>
      </c>
      <c r="I65" s="72"/>
    </row>
    <row r="66" spans="1:9" ht="12.75">
      <c r="A66" s="60">
        <v>-17</v>
      </c>
      <c r="B66" s="65" t="str">
        <f>IF(C42=B41,B43,IF(C42=B43,B41,0))</f>
        <v>Трякин Глеб</v>
      </c>
      <c r="C66" s="66"/>
      <c r="D66" s="71"/>
      <c r="E66" s="59"/>
      <c r="F66" s="60">
        <v>-34</v>
      </c>
      <c r="G66" s="61" t="str">
        <f>IF(G64=F63,F65,IF(G64=F65,F63,0))</f>
        <v>Хакимова Регина</v>
      </c>
      <c r="H66" s="69"/>
      <c r="I66" s="69"/>
    </row>
    <row r="67" spans="1:9" ht="12.75">
      <c r="A67" s="59"/>
      <c r="B67" s="59"/>
      <c r="C67" s="62">
        <v>37</v>
      </c>
      <c r="D67" s="63" t="s">
        <v>67</v>
      </c>
      <c r="E67" s="59"/>
      <c r="F67" s="59"/>
      <c r="G67" s="59"/>
      <c r="H67" s="72" t="s">
        <v>35</v>
      </c>
      <c r="I67" s="72"/>
    </row>
    <row r="68" spans="1:9" ht="12.75">
      <c r="A68" s="60">
        <v>-18</v>
      </c>
      <c r="B68" s="61" t="str">
        <f>IF(C46=B45,B47,IF(C46=B47,B45,0))</f>
        <v>Мухетдинов Амир</v>
      </c>
      <c r="C68" s="66"/>
      <c r="D68" s="79" t="s">
        <v>36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 t="s">
        <v>67</v>
      </c>
      <c r="D69" s="78"/>
      <c r="E69" s="59"/>
      <c r="F69" s="62">
        <v>38</v>
      </c>
      <c r="G69" s="63" t="s">
        <v>68</v>
      </c>
      <c r="H69" s="69"/>
      <c r="I69" s="69"/>
    </row>
    <row r="70" spans="1:9" ht="12.75">
      <c r="A70" s="60">
        <v>-19</v>
      </c>
      <c r="B70" s="65" t="str">
        <f>IF(C50=B49,B51,IF(C50=B51,B49,0))</f>
        <v>Тарараев Петр</v>
      </c>
      <c r="C70" s="60">
        <v>-37</v>
      </c>
      <c r="D70" s="61" t="str">
        <f>IF(D67=C65,C69,IF(D67=C69,C65,0))</f>
        <v>Трякин Глеб</v>
      </c>
      <c r="E70" s="60">
        <v>-36</v>
      </c>
      <c r="F70" s="65" t="str">
        <f>IF(C69=B68,B70,IF(C69=B70,B68,0))</f>
        <v>Тарараев Петр</v>
      </c>
      <c r="G70" s="59"/>
      <c r="H70" s="72" t="s">
        <v>37</v>
      </c>
      <c r="I70" s="72"/>
    </row>
    <row r="71" spans="1:9" ht="12.75">
      <c r="A71" s="59"/>
      <c r="B71" s="59"/>
      <c r="C71" s="59"/>
      <c r="D71" s="77" t="s">
        <v>38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39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105" customWidth="1"/>
    <col min="19" max="16384" width="4.75390625" style="105" customWidth="1"/>
  </cols>
  <sheetData>
    <row r="1" spans="1:37" ht="48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9.5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19.5" customHeight="1">
      <c r="A3" s="107">
        <v>41447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19.5" customHeight="1">
      <c r="A4" s="108"/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ht="39.75" customHeight="1">
      <c r="A5" s="110" t="s">
        <v>2</v>
      </c>
      <c r="B5" s="111" t="s">
        <v>3</v>
      </c>
      <c r="C5" s="112"/>
      <c r="D5" s="112"/>
      <c r="E5" s="112"/>
      <c r="F5" s="112"/>
      <c r="G5" s="112"/>
      <c r="H5" s="113"/>
      <c r="I5" s="114">
        <v>1</v>
      </c>
      <c r="J5" s="114"/>
      <c r="K5" s="114">
        <v>2</v>
      </c>
      <c r="L5" s="114"/>
      <c r="M5" s="114">
        <v>3</v>
      </c>
      <c r="N5" s="114"/>
      <c r="O5" s="114">
        <v>4</v>
      </c>
      <c r="P5" s="114"/>
      <c r="Q5" s="115" t="s">
        <v>4</v>
      </c>
      <c r="R5" s="115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39.75" customHeight="1">
      <c r="A6" s="116">
        <v>1</v>
      </c>
      <c r="B6" s="117" t="s">
        <v>49</v>
      </c>
      <c r="C6" s="117"/>
      <c r="D6" s="117"/>
      <c r="E6" s="117"/>
      <c r="F6" s="117"/>
      <c r="G6" s="117"/>
      <c r="H6" s="117"/>
      <c r="I6" s="118"/>
      <c r="J6" s="118"/>
      <c r="K6" s="119" t="s">
        <v>11</v>
      </c>
      <c r="L6" s="119"/>
      <c r="M6" s="119" t="s">
        <v>11</v>
      </c>
      <c r="N6" s="119"/>
      <c r="O6" s="119" t="s">
        <v>11</v>
      </c>
      <c r="P6" s="119"/>
      <c r="Q6" s="120" t="s">
        <v>6</v>
      </c>
      <c r="R6" s="120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ht="39.75" customHeight="1">
      <c r="A7" s="116">
        <v>2</v>
      </c>
      <c r="B7" s="117" t="s">
        <v>50</v>
      </c>
      <c r="C7" s="117"/>
      <c r="D7" s="117"/>
      <c r="E7" s="117"/>
      <c r="F7" s="117"/>
      <c r="G7" s="117"/>
      <c r="H7" s="117"/>
      <c r="I7" s="119" t="s">
        <v>7</v>
      </c>
      <c r="J7" s="119"/>
      <c r="K7" s="118"/>
      <c r="L7" s="118"/>
      <c r="M7" s="119" t="s">
        <v>7</v>
      </c>
      <c r="N7" s="119"/>
      <c r="O7" s="119" t="s">
        <v>6</v>
      </c>
      <c r="P7" s="119"/>
      <c r="Q7" s="120" t="s">
        <v>9</v>
      </c>
      <c r="R7" s="120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39.75" customHeight="1">
      <c r="A8" s="116">
        <v>3</v>
      </c>
      <c r="B8" s="117" t="s">
        <v>51</v>
      </c>
      <c r="C8" s="117"/>
      <c r="D8" s="117"/>
      <c r="E8" s="117"/>
      <c r="F8" s="117"/>
      <c r="G8" s="117"/>
      <c r="H8" s="117"/>
      <c r="I8" s="119" t="s">
        <v>6</v>
      </c>
      <c r="J8" s="119"/>
      <c r="K8" s="119" t="s">
        <v>11</v>
      </c>
      <c r="L8" s="119"/>
      <c r="M8" s="118"/>
      <c r="N8" s="118"/>
      <c r="O8" s="119" t="s">
        <v>11</v>
      </c>
      <c r="P8" s="119"/>
      <c r="Q8" s="120" t="s">
        <v>7</v>
      </c>
      <c r="R8" s="120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</row>
    <row r="9" spans="1:37" ht="39.75" customHeight="1">
      <c r="A9" s="116">
        <v>4</v>
      </c>
      <c r="B9" s="117" t="s">
        <v>52</v>
      </c>
      <c r="C9" s="117"/>
      <c r="D9" s="117"/>
      <c r="E9" s="117"/>
      <c r="F9" s="117"/>
      <c r="G9" s="117"/>
      <c r="H9" s="117"/>
      <c r="I9" s="119" t="s">
        <v>6</v>
      </c>
      <c r="J9" s="119"/>
      <c r="K9" s="119" t="s">
        <v>11</v>
      </c>
      <c r="L9" s="119"/>
      <c r="M9" s="119" t="s">
        <v>8</v>
      </c>
      <c r="N9" s="119"/>
      <c r="O9" s="118"/>
      <c r="P9" s="118"/>
      <c r="Q9" s="120" t="s">
        <v>11</v>
      </c>
      <c r="R9" s="120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37" ht="19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1:37" ht="19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19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7" ht="19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37" ht="19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7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37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37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9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1:37" ht="19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 ht="19.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1:37" ht="19.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ht="19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37" ht="19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37" ht="19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1:37" ht="19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9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</row>
    <row r="28" spans="1:37" ht="19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1:37" ht="19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</row>
    <row r="30" spans="1:37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ht="1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19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1:37" ht="19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1:37" ht="19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  <row r="35" spans="1:37" ht="19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9.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</row>
    <row r="37" spans="1:37" ht="19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1:37" ht="19.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</row>
    <row r="39" spans="1:37" ht="19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</row>
    <row r="40" spans="1:37" ht="19.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</row>
    <row r="41" spans="1:37" ht="19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7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1:37" ht="19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37" ht="19.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19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:37" ht="19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ht="19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1:37" ht="19.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ht="19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ht="19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ht="19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1:37" ht="19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1:37" ht="19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</row>
    <row r="54" spans="1:37" ht="19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1:37" ht="19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1:37" ht="19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1:37" ht="19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</row>
    <row r="58" spans="1:37" ht="19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</row>
    <row r="59" spans="1:37" ht="19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</row>
    <row r="60" spans="1:37" ht="19.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</row>
    <row r="61" spans="1:37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</row>
    <row r="62" spans="1:37" ht="19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</row>
    <row r="63" spans="1:37" ht="19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</row>
    <row r="64" spans="1:37" ht="19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</row>
    <row r="65" spans="1:37" ht="19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</row>
    <row r="66" spans="1:37" ht="19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</row>
    <row r="67" spans="1:37" ht="19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</row>
    <row r="68" spans="1:37" ht="19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</row>
    <row r="69" spans="1:37" ht="19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</row>
    <row r="70" spans="1:37" ht="19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</row>
    <row r="71" spans="1:37" ht="19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</row>
    <row r="72" spans="1:37" ht="19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</row>
    <row r="73" spans="1:37" ht="19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</row>
    <row r="74" spans="1:37" ht="19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</row>
    <row r="75" spans="1:37" ht="19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</row>
    <row r="76" spans="1:37" ht="19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</row>
    <row r="77" spans="1:37" ht="19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</row>
    <row r="78" spans="1:37" ht="19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</row>
    <row r="79" spans="1:37" ht="19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</row>
    <row r="80" spans="1:37" ht="19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42" sqref="B42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40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41448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41</v>
      </c>
      <c r="B7" s="53">
        <v>1</v>
      </c>
      <c r="C7" s="54" t="str">
        <f>3л!E12</f>
        <v>Пехенько Кирилл</v>
      </c>
      <c r="D7" s="51"/>
      <c r="E7" s="51"/>
      <c r="F7" s="51"/>
      <c r="G7" s="51"/>
      <c r="H7" s="51"/>
      <c r="I7" s="81"/>
    </row>
    <row r="8" spans="1:9" ht="18">
      <c r="A8" s="52" t="s">
        <v>42</v>
      </c>
      <c r="B8" s="53">
        <v>2</v>
      </c>
      <c r="C8" s="55" t="str">
        <f>3л!E19</f>
        <v>Жуланов Дмитрий</v>
      </c>
      <c r="D8" s="51"/>
      <c r="E8" s="51"/>
      <c r="F8" s="51"/>
      <c r="G8" s="51"/>
      <c r="H8" s="51"/>
      <c r="I8" s="81"/>
    </row>
    <row r="9" spans="1:9" ht="18">
      <c r="A9" s="52" t="s">
        <v>43</v>
      </c>
      <c r="B9" s="53">
        <v>3</v>
      </c>
      <c r="C9" s="55" t="str">
        <f>3л!E25</f>
        <v>Молодцова Ксения</v>
      </c>
      <c r="D9" s="51"/>
      <c r="E9" s="51"/>
      <c r="F9" s="51"/>
      <c r="G9" s="51"/>
      <c r="H9" s="51"/>
      <c r="I9" s="81"/>
    </row>
    <row r="10" spans="1:9" ht="18">
      <c r="A10" s="52" t="s">
        <v>44</v>
      </c>
      <c r="B10" s="53">
        <v>4</v>
      </c>
      <c r="C10" s="55" t="str">
        <f>3л!E28</f>
        <v>Бикметов Марат</v>
      </c>
      <c r="D10" s="51"/>
      <c r="E10" s="51"/>
      <c r="F10" s="51"/>
      <c r="G10" s="51"/>
      <c r="H10" s="51"/>
      <c r="I10" s="51"/>
    </row>
    <row r="11" spans="1:9" ht="18">
      <c r="A11" s="52" t="s">
        <v>45</v>
      </c>
      <c r="B11" s="53">
        <v>5</v>
      </c>
      <c r="C11" s="55" t="str">
        <f>3л!E31</f>
        <v>Шакирова Арина</v>
      </c>
      <c r="D11" s="51"/>
      <c r="E11" s="51"/>
      <c r="F11" s="51"/>
      <c r="G11" s="51"/>
      <c r="H11" s="51"/>
      <c r="I11" s="51"/>
    </row>
    <row r="12" spans="1:9" ht="18">
      <c r="A12" s="52" t="s">
        <v>46</v>
      </c>
      <c r="B12" s="53">
        <v>6</v>
      </c>
      <c r="C12" s="55" t="str">
        <f>3л!E33</f>
        <v>Шарафиева Ксения</v>
      </c>
      <c r="D12" s="51"/>
      <c r="E12" s="51"/>
      <c r="F12" s="51"/>
      <c r="G12" s="51"/>
      <c r="H12" s="51"/>
      <c r="I12" s="51"/>
    </row>
    <row r="13" spans="1:9" ht="18">
      <c r="A13" s="52" t="s">
        <v>47</v>
      </c>
      <c r="B13" s="53">
        <v>7</v>
      </c>
      <c r="C13" s="55" t="str">
        <f>3л!C33</f>
        <v>Набиуллина Светлана</v>
      </c>
      <c r="D13" s="51"/>
      <c r="E13" s="51"/>
      <c r="F13" s="51"/>
      <c r="G13" s="51"/>
      <c r="H13" s="51"/>
      <c r="I13" s="51"/>
    </row>
    <row r="14" spans="1:9" ht="18">
      <c r="A14" s="52" t="s">
        <v>23</v>
      </c>
      <c r="B14" s="53">
        <v>8</v>
      </c>
      <c r="C14" s="55" t="str">
        <f>3л!C35</f>
        <v>_</v>
      </c>
      <c r="D14" s="51"/>
      <c r="E14" s="51"/>
      <c r="F14" s="51"/>
      <c r="G14" s="51"/>
      <c r="H14" s="51"/>
      <c r="I14" s="5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42" sqref="B42"/>
    </sheetView>
  </sheetViews>
  <sheetFormatPr defaultColWidth="9.00390625" defaultRowHeight="10.5" customHeight="1"/>
  <cols>
    <col min="1" max="1" width="4.75390625" style="83" customWidth="1"/>
    <col min="2" max="4" width="23.75390625" style="83" customWidth="1"/>
    <col min="5" max="13" width="3.75390625" style="83" customWidth="1"/>
    <col min="14" max="16384" width="2.75390625" style="83" customWidth="1"/>
  </cols>
  <sheetData>
    <row r="1" spans="1:10" ht="18">
      <c r="A1" s="82" t="str">
        <f>Сп3л!A1</f>
        <v>Кубок Республики Башкортостан 2013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>
      <c r="A2" s="84" t="str">
        <f>Сп3л!A2</f>
        <v>Соревнования Третьей лиги 24-го Этапа Международный олимпийский день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85">
        <f>Сп3л!A3</f>
        <v>41448</v>
      </c>
      <c r="B3" s="85"/>
      <c r="C3" s="85"/>
      <c r="D3" s="85"/>
      <c r="E3" s="85"/>
      <c r="F3" s="85"/>
      <c r="G3" s="85"/>
      <c r="H3" s="85"/>
      <c r="I3" s="85"/>
      <c r="J3" s="85"/>
    </row>
    <row r="5" spans="1:10" s="88" customFormat="1" ht="10.5" customHeight="1">
      <c r="A5" s="86">
        <v>1</v>
      </c>
      <c r="B5" s="87" t="str">
        <f>Сп3л!A7</f>
        <v>Шакирова Арина</v>
      </c>
      <c r="C5" s="86"/>
      <c r="D5" s="86"/>
      <c r="E5" s="86"/>
      <c r="F5" s="83"/>
      <c r="G5" s="83"/>
      <c r="H5" s="83"/>
      <c r="I5" s="83"/>
      <c r="J5" s="83"/>
    </row>
    <row r="6" spans="1:10" s="88" customFormat="1" ht="10.5" customHeight="1">
      <c r="A6" s="86"/>
      <c r="B6" s="89">
        <v>1</v>
      </c>
      <c r="C6" s="90" t="s">
        <v>41</v>
      </c>
      <c r="D6" s="86"/>
      <c r="E6" s="86"/>
      <c r="F6" s="83"/>
      <c r="G6" s="83"/>
      <c r="H6" s="83"/>
      <c r="I6" s="83"/>
      <c r="J6" s="83"/>
    </row>
    <row r="7" spans="1:10" s="88" customFormat="1" ht="10.5" customHeight="1">
      <c r="A7" s="86">
        <v>8</v>
      </c>
      <c r="B7" s="91" t="str">
        <f>Сп3л!A14</f>
        <v>_</v>
      </c>
      <c r="C7" s="89"/>
      <c r="D7" s="86"/>
      <c r="E7" s="86"/>
      <c r="F7" s="83"/>
      <c r="G7" s="83"/>
      <c r="H7" s="83"/>
      <c r="I7" s="83"/>
      <c r="J7" s="83"/>
    </row>
    <row r="8" spans="1:10" s="88" customFormat="1" ht="10.5" customHeight="1">
      <c r="A8" s="86"/>
      <c r="B8" s="86"/>
      <c r="C8" s="89">
        <v>5</v>
      </c>
      <c r="D8" s="90" t="s">
        <v>45</v>
      </c>
      <c r="E8" s="86"/>
      <c r="F8" s="83"/>
      <c r="G8" s="83"/>
      <c r="H8" s="83"/>
      <c r="I8" s="83"/>
      <c r="J8" s="83"/>
    </row>
    <row r="9" spans="1:10" s="88" customFormat="1" ht="10.5" customHeight="1">
      <c r="A9" s="86">
        <v>5</v>
      </c>
      <c r="B9" s="87" t="str">
        <f>Сп3л!A11</f>
        <v>Пехенько Кирилл</v>
      </c>
      <c r="C9" s="89"/>
      <c r="D9" s="89"/>
      <c r="E9" s="86"/>
      <c r="F9" s="83"/>
      <c r="G9" s="83"/>
      <c r="H9" s="83"/>
      <c r="I9" s="83"/>
      <c r="J9" s="83"/>
    </row>
    <row r="10" spans="1:10" s="88" customFormat="1" ht="10.5" customHeight="1">
      <c r="A10" s="86"/>
      <c r="B10" s="89">
        <v>2</v>
      </c>
      <c r="C10" s="92" t="s">
        <v>45</v>
      </c>
      <c r="D10" s="89"/>
      <c r="E10" s="86"/>
      <c r="F10" s="83"/>
      <c r="G10" s="83"/>
      <c r="H10" s="83"/>
      <c r="I10" s="83"/>
      <c r="J10" s="83"/>
    </row>
    <row r="11" spans="1:10" s="88" customFormat="1" ht="10.5" customHeight="1">
      <c r="A11" s="86">
        <v>4</v>
      </c>
      <c r="B11" s="91" t="str">
        <f>Сп3л!A10</f>
        <v>Шарафиева Ксения</v>
      </c>
      <c r="C11" s="86"/>
      <c r="D11" s="89"/>
      <c r="E11" s="86"/>
      <c r="F11" s="83"/>
      <c r="G11" s="83"/>
      <c r="H11" s="83"/>
      <c r="I11" s="83"/>
      <c r="J11" s="83"/>
    </row>
    <row r="12" spans="1:10" s="88" customFormat="1" ht="10.5" customHeight="1">
      <c r="A12" s="86"/>
      <c r="B12" s="86"/>
      <c r="C12" s="86"/>
      <c r="D12" s="89">
        <v>7</v>
      </c>
      <c r="E12" s="93" t="s">
        <v>45</v>
      </c>
      <c r="F12" s="94"/>
      <c r="G12" s="94"/>
      <c r="H12" s="94"/>
      <c r="I12" s="94"/>
      <c r="J12" s="94"/>
    </row>
    <row r="13" spans="1:10" s="88" customFormat="1" ht="10.5" customHeight="1">
      <c r="A13" s="86">
        <v>3</v>
      </c>
      <c r="B13" s="87" t="str">
        <f>Сп3л!A9</f>
        <v>Молодцова Ксения</v>
      </c>
      <c r="C13" s="86"/>
      <c r="D13" s="89"/>
      <c r="E13" s="95"/>
      <c r="F13" s="96"/>
      <c r="G13" s="95"/>
      <c r="H13" s="96"/>
      <c r="I13" s="96"/>
      <c r="J13" s="95" t="s">
        <v>24</v>
      </c>
    </row>
    <row r="14" spans="1:10" s="88" customFormat="1" ht="10.5" customHeight="1">
      <c r="A14" s="86"/>
      <c r="B14" s="89">
        <v>3</v>
      </c>
      <c r="C14" s="90" t="s">
        <v>43</v>
      </c>
      <c r="D14" s="89"/>
      <c r="E14" s="95"/>
      <c r="F14" s="96"/>
      <c r="G14" s="95"/>
      <c r="H14" s="96"/>
      <c r="I14" s="96"/>
      <c r="J14" s="95"/>
    </row>
    <row r="15" spans="1:10" s="88" customFormat="1" ht="10.5" customHeight="1">
      <c r="A15" s="86">
        <v>6</v>
      </c>
      <c r="B15" s="91" t="str">
        <f>Сп3л!A12</f>
        <v>Набиуллина Светлана</v>
      </c>
      <c r="C15" s="89"/>
      <c r="D15" s="89"/>
      <c r="E15" s="95"/>
      <c r="F15" s="96"/>
      <c r="G15" s="95"/>
      <c r="H15" s="96"/>
      <c r="I15" s="96"/>
      <c r="J15" s="95"/>
    </row>
    <row r="16" spans="1:10" s="88" customFormat="1" ht="10.5" customHeight="1">
      <c r="A16" s="86"/>
      <c r="B16" s="86"/>
      <c r="C16" s="89">
        <v>6</v>
      </c>
      <c r="D16" s="92" t="s">
        <v>42</v>
      </c>
      <c r="E16" s="95"/>
      <c r="F16" s="96"/>
      <c r="G16" s="95"/>
      <c r="H16" s="96"/>
      <c r="I16" s="96"/>
      <c r="J16" s="95"/>
    </row>
    <row r="17" spans="1:10" s="88" customFormat="1" ht="10.5" customHeight="1">
      <c r="A17" s="86">
        <v>7</v>
      </c>
      <c r="B17" s="87" t="str">
        <f>Сп3л!A13</f>
        <v>Бикметов Марат</v>
      </c>
      <c r="C17" s="89"/>
      <c r="D17" s="86"/>
      <c r="E17" s="95"/>
      <c r="F17" s="96"/>
      <c r="G17" s="95"/>
      <c r="H17" s="96"/>
      <c r="I17" s="96"/>
      <c r="J17" s="95"/>
    </row>
    <row r="18" spans="1:10" s="88" customFormat="1" ht="10.5" customHeight="1">
      <c r="A18" s="86"/>
      <c r="B18" s="89">
        <v>4</v>
      </c>
      <c r="C18" s="92" t="s">
        <v>42</v>
      </c>
      <c r="D18" s="86"/>
      <c r="E18" s="95"/>
      <c r="F18" s="96"/>
      <c r="G18" s="95"/>
      <c r="H18" s="96"/>
      <c r="I18" s="96"/>
      <c r="J18" s="95"/>
    </row>
    <row r="19" spans="1:10" s="88" customFormat="1" ht="10.5" customHeight="1">
      <c r="A19" s="86">
        <v>2</v>
      </c>
      <c r="B19" s="91" t="str">
        <f>Сп3л!A8</f>
        <v>Жуланов Дмитрий</v>
      </c>
      <c r="C19" s="86"/>
      <c r="D19" s="86">
        <v>-7</v>
      </c>
      <c r="E19" s="97" t="str">
        <f>IF(E12=D8,D16,IF(E12=D16,D8,0))</f>
        <v>Жуланов Дмитрий</v>
      </c>
      <c r="F19" s="97"/>
      <c r="G19" s="97"/>
      <c r="H19" s="97"/>
      <c r="I19" s="97"/>
      <c r="J19" s="97"/>
    </row>
    <row r="20" spans="1:10" s="88" customFormat="1" ht="10.5" customHeight="1">
      <c r="A20" s="86"/>
      <c r="B20" s="86"/>
      <c r="C20" s="86"/>
      <c r="D20" s="86"/>
      <c r="E20" s="98"/>
      <c r="F20" s="83"/>
      <c r="G20" s="98"/>
      <c r="H20" s="83"/>
      <c r="I20" s="83"/>
      <c r="J20" s="98" t="s">
        <v>25</v>
      </c>
    </row>
    <row r="21" spans="1:10" s="88" customFormat="1" ht="10.5" customHeight="1">
      <c r="A21" s="86">
        <v>-1</v>
      </c>
      <c r="B21" s="97" t="str">
        <f>IF(C6=B5,B7,IF(C6=B7,B5,0))</f>
        <v>_</v>
      </c>
      <c r="C21" s="86"/>
      <c r="D21" s="86"/>
      <c r="E21" s="98"/>
      <c r="F21" s="83"/>
      <c r="G21" s="98"/>
      <c r="H21" s="83"/>
      <c r="I21" s="83"/>
      <c r="J21" s="98"/>
    </row>
    <row r="22" spans="1:10" s="88" customFormat="1" ht="10.5" customHeight="1">
      <c r="A22" s="86"/>
      <c r="B22" s="99">
        <v>8</v>
      </c>
      <c r="C22" s="90" t="s">
        <v>44</v>
      </c>
      <c r="D22" s="86"/>
      <c r="E22" s="98"/>
      <c r="F22" s="83"/>
      <c r="G22" s="98"/>
      <c r="H22" s="83"/>
      <c r="I22" s="83"/>
      <c r="J22" s="98"/>
    </row>
    <row r="23" spans="1:10" s="88" customFormat="1" ht="10.5" customHeight="1">
      <c r="A23" s="86">
        <v>-2</v>
      </c>
      <c r="B23" s="100" t="str">
        <f>IF(C10=B9,B11,IF(C10=B11,B9,0))</f>
        <v>Шарафиева Ксения</v>
      </c>
      <c r="C23" s="99">
        <v>10</v>
      </c>
      <c r="D23" s="90" t="s">
        <v>43</v>
      </c>
      <c r="E23" s="98"/>
      <c r="F23" s="83"/>
      <c r="G23" s="98"/>
      <c r="H23" s="83"/>
      <c r="I23" s="83"/>
      <c r="J23" s="98"/>
    </row>
    <row r="24" spans="1:10" s="88" customFormat="1" ht="10.5" customHeight="1">
      <c r="A24" s="86"/>
      <c r="B24" s="86">
        <v>-6</v>
      </c>
      <c r="C24" s="100" t="str">
        <f>IF(D16=C14,C18,IF(D16=C18,C14,0))</f>
        <v>Молодцова Ксения</v>
      </c>
      <c r="D24" s="99"/>
      <c r="E24" s="98"/>
      <c r="F24" s="83"/>
      <c r="G24" s="98"/>
      <c r="H24" s="83"/>
      <c r="I24" s="83"/>
      <c r="J24" s="98"/>
    </row>
    <row r="25" spans="1:10" s="88" customFormat="1" ht="10.5" customHeight="1">
      <c r="A25" s="86">
        <v>-3</v>
      </c>
      <c r="B25" s="97" t="str">
        <f>IF(C14=B13,B15,IF(C14=B15,B13,0))</f>
        <v>Набиуллина Светлана</v>
      </c>
      <c r="C25" s="86"/>
      <c r="D25" s="89">
        <v>12</v>
      </c>
      <c r="E25" s="93" t="s">
        <v>43</v>
      </c>
      <c r="F25" s="94"/>
      <c r="G25" s="94"/>
      <c r="H25" s="94"/>
      <c r="I25" s="94"/>
      <c r="J25" s="94"/>
    </row>
    <row r="26" spans="1:10" s="88" customFormat="1" ht="10.5" customHeight="1">
      <c r="A26" s="86"/>
      <c r="B26" s="99">
        <v>9</v>
      </c>
      <c r="C26" s="90" t="s">
        <v>47</v>
      </c>
      <c r="D26" s="89"/>
      <c r="E26" s="98"/>
      <c r="F26" s="83"/>
      <c r="G26" s="98"/>
      <c r="H26" s="83"/>
      <c r="I26" s="83"/>
      <c r="J26" s="98" t="s">
        <v>26</v>
      </c>
    </row>
    <row r="27" spans="1:10" s="88" customFormat="1" ht="10.5" customHeight="1">
      <c r="A27" s="86">
        <v>-4</v>
      </c>
      <c r="B27" s="100" t="str">
        <f>IF(C18=B17,B19,IF(C18=B19,B17,0))</f>
        <v>Бикметов Марат</v>
      </c>
      <c r="C27" s="99">
        <v>11</v>
      </c>
      <c r="D27" s="92" t="s">
        <v>47</v>
      </c>
      <c r="E27" s="98"/>
      <c r="F27" s="83"/>
      <c r="G27" s="98"/>
      <c r="H27" s="83"/>
      <c r="I27" s="83"/>
      <c r="J27" s="98"/>
    </row>
    <row r="28" spans="1:10" s="88" customFormat="1" ht="10.5" customHeight="1">
      <c r="A28" s="86"/>
      <c r="B28" s="86">
        <v>-5</v>
      </c>
      <c r="C28" s="100" t="str">
        <f>IF(D8=C6,C10,IF(D8=C10,C6,0))</f>
        <v>Шакирова Арина</v>
      </c>
      <c r="D28" s="86">
        <v>-12</v>
      </c>
      <c r="E28" s="97" t="str">
        <f>IF(E25=D23,D27,IF(E25=D27,D23,0))</f>
        <v>Бикметов Марат</v>
      </c>
      <c r="F28" s="97"/>
      <c r="G28" s="97"/>
      <c r="H28" s="97"/>
      <c r="I28" s="97"/>
      <c r="J28" s="97"/>
    </row>
    <row r="29" spans="1:10" s="88" customFormat="1" ht="10.5" customHeight="1">
      <c r="A29" s="86"/>
      <c r="B29" s="86"/>
      <c r="C29" s="86"/>
      <c r="D29" s="86"/>
      <c r="E29" s="98"/>
      <c r="F29" s="83"/>
      <c r="G29" s="98"/>
      <c r="H29" s="83"/>
      <c r="I29" s="83"/>
      <c r="J29" s="98" t="s">
        <v>27</v>
      </c>
    </row>
    <row r="30" spans="1:10" s="88" customFormat="1" ht="10.5" customHeight="1">
      <c r="A30" s="86"/>
      <c r="B30" s="86"/>
      <c r="C30" s="86">
        <v>-10</v>
      </c>
      <c r="D30" s="97" t="str">
        <f>IF(D23=C22,C24,IF(D23=C24,C22,0))</f>
        <v>Шарафиева Ксения</v>
      </c>
      <c r="E30" s="98"/>
      <c r="F30" s="83"/>
      <c r="G30" s="98"/>
      <c r="H30" s="83"/>
      <c r="I30" s="83"/>
      <c r="J30" s="98"/>
    </row>
    <row r="31" spans="1:10" s="88" customFormat="1" ht="10.5" customHeight="1">
      <c r="A31" s="86"/>
      <c r="B31" s="86"/>
      <c r="C31" s="86"/>
      <c r="D31" s="89">
        <v>13</v>
      </c>
      <c r="E31" s="93" t="s">
        <v>41</v>
      </c>
      <c r="F31" s="94"/>
      <c r="G31" s="94"/>
      <c r="H31" s="94"/>
      <c r="I31" s="94"/>
      <c r="J31" s="94"/>
    </row>
    <row r="32" spans="1:10" s="88" customFormat="1" ht="10.5" customHeight="1">
      <c r="A32" s="86">
        <v>-8</v>
      </c>
      <c r="B32" s="97" t="str">
        <f>IF(C22=B21,B23,IF(C22=B23,B21,0))</f>
        <v>_</v>
      </c>
      <c r="C32" s="86">
        <v>-11</v>
      </c>
      <c r="D32" s="100" t="str">
        <f>IF(D27=C26,C28,IF(D27=C28,C26,0))</f>
        <v>Шакирова Арина</v>
      </c>
      <c r="E32" s="98"/>
      <c r="F32" s="83"/>
      <c r="G32" s="98"/>
      <c r="H32" s="83"/>
      <c r="I32" s="83"/>
      <c r="J32" s="98" t="s">
        <v>28</v>
      </c>
    </row>
    <row r="33" spans="1:10" s="88" customFormat="1" ht="10.5" customHeight="1">
      <c r="A33" s="86"/>
      <c r="B33" s="89">
        <v>14</v>
      </c>
      <c r="C33" s="101" t="s">
        <v>46</v>
      </c>
      <c r="D33" s="86">
        <v>-13</v>
      </c>
      <c r="E33" s="97" t="str">
        <f>IF(E31=D30,D32,IF(E31=D32,D30,0))</f>
        <v>Шарафиева Ксения</v>
      </c>
      <c r="F33" s="97"/>
      <c r="G33" s="97"/>
      <c r="H33" s="97"/>
      <c r="I33" s="97"/>
      <c r="J33" s="97"/>
    </row>
    <row r="34" spans="1:10" s="88" customFormat="1" ht="10.5" customHeight="1">
      <c r="A34" s="86">
        <v>-9</v>
      </c>
      <c r="B34" s="100" t="str">
        <f>IF(C26=B25,B27,IF(C26=B27,B25,0))</f>
        <v>Набиуллина Светлана</v>
      </c>
      <c r="C34" s="98" t="s">
        <v>31</v>
      </c>
      <c r="D34" s="86"/>
      <c r="E34" s="98"/>
      <c r="F34" s="83"/>
      <c r="G34" s="98"/>
      <c r="H34" s="83"/>
      <c r="I34" s="83"/>
      <c r="J34" s="98" t="s">
        <v>29</v>
      </c>
    </row>
    <row r="35" spans="1:10" s="88" customFormat="1" ht="10.5" customHeight="1">
      <c r="A35" s="86"/>
      <c r="B35" s="86">
        <v>-14</v>
      </c>
      <c r="C35" s="97" t="str">
        <f>IF(C33=B32,B34,IF(C33=B34,B32,0))</f>
        <v>_</v>
      </c>
      <c r="D35" s="102"/>
      <c r="E35" s="102"/>
      <c r="F35" s="102"/>
      <c r="G35" s="102"/>
      <c r="H35" s="102"/>
      <c r="I35" s="83"/>
      <c r="J35" s="83"/>
    </row>
    <row r="36" spans="1:10" s="88" customFormat="1" ht="10.5" customHeight="1">
      <c r="A36" s="86"/>
      <c r="B36" s="86"/>
      <c r="C36" s="98" t="s">
        <v>33</v>
      </c>
      <c r="D36" s="86"/>
      <c r="E36" s="98"/>
      <c r="F36" s="83"/>
      <c r="G36" s="83"/>
      <c r="H36" s="83"/>
      <c r="I36" s="83"/>
      <c r="J36" s="83"/>
    </row>
    <row r="37" spans="1:13" ht="10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0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0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0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0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10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0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10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ht="10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10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41448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19</v>
      </c>
      <c r="B7" s="53">
        <v>1</v>
      </c>
      <c r="C7" s="54" t="str">
        <f>4л!F20</f>
        <v>Мухамадеев Вильдан</v>
      </c>
      <c r="D7" s="51"/>
      <c r="E7" s="51"/>
      <c r="F7" s="51"/>
      <c r="G7" s="51"/>
      <c r="H7" s="51"/>
      <c r="I7" s="51"/>
    </row>
    <row r="8" spans="1:9" ht="18">
      <c r="A8" s="52" t="s">
        <v>20</v>
      </c>
      <c r="B8" s="53">
        <v>2</v>
      </c>
      <c r="C8" s="55" t="str">
        <f>4л!F31</f>
        <v>Круподёров Даниил</v>
      </c>
      <c r="D8" s="51"/>
      <c r="E8" s="51"/>
      <c r="F8" s="51"/>
      <c r="G8" s="51"/>
      <c r="H8" s="51"/>
      <c r="I8" s="51"/>
    </row>
    <row r="9" spans="1:9" ht="18">
      <c r="A9" s="52" t="s">
        <v>21</v>
      </c>
      <c r="B9" s="53">
        <v>3</v>
      </c>
      <c r="C9" s="55" t="str">
        <f>4л!G43</f>
        <v>Юмакаев Ильгиз</v>
      </c>
      <c r="D9" s="51"/>
      <c r="E9" s="51"/>
      <c r="F9" s="51"/>
      <c r="G9" s="51"/>
      <c r="H9" s="51"/>
      <c r="I9" s="51"/>
    </row>
    <row r="10" spans="1:9" ht="18">
      <c r="A10" s="52" t="s">
        <v>22</v>
      </c>
      <c r="B10" s="53">
        <v>4</v>
      </c>
      <c r="C10" s="55" t="str">
        <f>4л!G51</f>
        <v>Сагидуллин Радмир</v>
      </c>
      <c r="D10" s="51"/>
      <c r="E10" s="51"/>
      <c r="F10" s="51"/>
      <c r="G10" s="51"/>
      <c r="H10" s="51"/>
      <c r="I10" s="51"/>
    </row>
    <row r="11" spans="1:9" ht="18">
      <c r="A11" s="52" t="s">
        <v>5</v>
      </c>
      <c r="B11" s="53">
        <v>5</v>
      </c>
      <c r="C11" s="55" t="str">
        <f>4л!C55</f>
        <v>Липатова Ксения</v>
      </c>
      <c r="D11" s="51"/>
      <c r="E11" s="51"/>
      <c r="F11" s="51"/>
      <c r="G11" s="51"/>
      <c r="H11" s="51"/>
      <c r="I11" s="51"/>
    </row>
    <row r="12" spans="1:9" ht="18">
      <c r="A12" s="52" t="s">
        <v>10</v>
      </c>
      <c r="B12" s="53">
        <v>6</v>
      </c>
      <c r="C12" s="55" t="str">
        <f>4л!C57</f>
        <v>Артамонов Иван</v>
      </c>
      <c r="D12" s="51"/>
      <c r="E12" s="51"/>
      <c r="F12" s="51"/>
      <c r="G12" s="51"/>
      <c r="H12" s="51"/>
      <c r="I12" s="51"/>
    </row>
    <row r="13" spans="1:9" ht="18">
      <c r="A13" s="52" t="s">
        <v>12</v>
      </c>
      <c r="B13" s="53">
        <v>7</v>
      </c>
      <c r="C13" s="55" t="str">
        <f>4л!C60</f>
        <v>Гавриков Илья</v>
      </c>
      <c r="D13" s="51"/>
      <c r="E13" s="51"/>
      <c r="F13" s="51"/>
      <c r="G13" s="51"/>
      <c r="H13" s="51"/>
      <c r="I13" s="51"/>
    </row>
    <row r="14" spans="1:9" ht="18">
      <c r="A14" s="52" t="s">
        <v>14</v>
      </c>
      <c r="B14" s="53">
        <v>8</v>
      </c>
      <c r="C14" s="55" t="str">
        <f>4л!C62</f>
        <v>Фролова Ангелина</v>
      </c>
      <c r="D14" s="51"/>
      <c r="E14" s="51"/>
      <c r="F14" s="51"/>
      <c r="G14" s="51"/>
      <c r="H14" s="51"/>
      <c r="I14" s="51"/>
    </row>
    <row r="15" spans="1:9" ht="18">
      <c r="A15" s="52" t="s">
        <v>15</v>
      </c>
      <c r="B15" s="53">
        <v>9</v>
      </c>
      <c r="C15" s="55" t="str">
        <f>4л!G57</f>
        <v>Тазтдинова Анна</v>
      </c>
      <c r="D15" s="51"/>
      <c r="E15" s="51"/>
      <c r="F15" s="51"/>
      <c r="G15" s="51"/>
      <c r="H15" s="51"/>
      <c r="I15" s="51"/>
    </row>
    <row r="16" spans="1:9" ht="18">
      <c r="A16" s="52" t="s">
        <v>23</v>
      </c>
      <c r="B16" s="53">
        <v>10</v>
      </c>
      <c r="C16" s="55">
        <f>4л!G60</f>
        <v>0</v>
      </c>
      <c r="D16" s="51"/>
      <c r="E16" s="51"/>
      <c r="F16" s="51"/>
      <c r="G16" s="51"/>
      <c r="H16" s="51"/>
      <c r="I16" s="51"/>
    </row>
    <row r="17" spans="1:9" ht="18">
      <c r="A17" s="52" t="s">
        <v>23</v>
      </c>
      <c r="B17" s="53">
        <v>11</v>
      </c>
      <c r="C17" s="55">
        <f>4л!G64</f>
        <v>0</v>
      </c>
      <c r="D17" s="51"/>
      <c r="E17" s="51"/>
      <c r="F17" s="51"/>
      <c r="G17" s="51"/>
      <c r="H17" s="51"/>
      <c r="I17" s="51"/>
    </row>
    <row r="18" spans="1:9" ht="18">
      <c r="A18" s="52" t="s">
        <v>23</v>
      </c>
      <c r="B18" s="53">
        <v>12</v>
      </c>
      <c r="C18" s="55">
        <f>4л!G66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23</v>
      </c>
      <c r="B19" s="53">
        <v>13</v>
      </c>
      <c r="C19" s="55">
        <f>4л!D67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23</v>
      </c>
      <c r="B20" s="53">
        <v>14</v>
      </c>
      <c r="C20" s="55">
        <f>4л!D70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23</v>
      </c>
      <c r="B21" s="53">
        <v>15</v>
      </c>
      <c r="C21" s="55">
        <f>4л!G69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23</v>
      </c>
      <c r="B22" s="53">
        <v>16</v>
      </c>
      <c r="C22" s="55" t="str">
        <f>4л!G71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Сп4л!A1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Сп4л!A2</f>
        <v>Соревнования Четвертой лиги 24-го Этапа Международный Олимпийский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Сп4л!A3</f>
        <v>41448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Сп4л!A7</f>
        <v>Мухамадеев Вильдан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19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Сп4л!A22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19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Сп4л!A15</f>
        <v>Тазтдинова Анна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14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Сп4л!A14</f>
        <v>Артамонов Иван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19</v>
      </c>
      <c r="F12" s="59"/>
      <c r="G12" s="68"/>
      <c r="H12" s="59"/>
      <c r="I12" s="59"/>
    </row>
    <row r="13" spans="1:9" ht="12.75">
      <c r="A13" s="60">
        <v>5</v>
      </c>
      <c r="B13" s="61" t="str">
        <f>Сп4л!A11</f>
        <v>Гавриков Илья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5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Сп4л!A18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22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Сп4л!A19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22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Сп4л!A10</f>
        <v>Сагидуллин Радмир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19</v>
      </c>
      <c r="G20" s="63"/>
      <c r="H20" s="63"/>
      <c r="I20" s="63"/>
    </row>
    <row r="21" spans="1:9" ht="12.75">
      <c r="A21" s="60">
        <v>3</v>
      </c>
      <c r="B21" s="61" t="str">
        <f>Сп4л!A9</f>
        <v>Круподёров Даниил</v>
      </c>
      <c r="C21" s="59"/>
      <c r="D21" s="59"/>
      <c r="E21" s="66"/>
      <c r="F21" s="71"/>
      <c r="G21" s="59"/>
      <c r="H21" s="72" t="s">
        <v>24</v>
      </c>
      <c r="I21" s="72"/>
    </row>
    <row r="22" spans="1:9" ht="12.75">
      <c r="A22" s="59"/>
      <c r="B22" s="62">
        <v>5</v>
      </c>
      <c r="C22" s="63" t="s">
        <v>21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Сп4л!A20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21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Сп4л!A17</f>
        <v>_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10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Сп4л!A12</f>
        <v>Липатова Ксения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21</v>
      </c>
      <c r="F28" s="71"/>
      <c r="G28" s="59"/>
      <c r="H28" s="59"/>
      <c r="I28" s="59"/>
    </row>
    <row r="29" spans="1:9" ht="12.75">
      <c r="A29" s="60">
        <v>7</v>
      </c>
      <c r="B29" s="61" t="str">
        <f>Сп4л!A13</f>
        <v>Фролова Ангелина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12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Сп4л!A16</f>
        <v>_</v>
      </c>
      <c r="C31" s="66"/>
      <c r="D31" s="66"/>
      <c r="E31" s="60">
        <v>-15</v>
      </c>
      <c r="F31" s="61" t="str">
        <f>IF(F20=E12,E28,IF(F20=E28,E12,0))</f>
        <v>Круподёров Даниил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20</v>
      </c>
      <c r="E32" s="59"/>
      <c r="F32" s="71"/>
      <c r="G32" s="59"/>
      <c r="H32" s="72" t="s">
        <v>25</v>
      </c>
      <c r="I32" s="72"/>
    </row>
    <row r="33" spans="1:9" ht="12.75">
      <c r="A33" s="60">
        <v>15</v>
      </c>
      <c r="B33" s="61" t="str">
        <f>Сп4л!A21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20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Сп4л!A8</f>
        <v>Юмакаев Ильгиз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Сагидуллин Радмир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15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Тазтдинова Анна</v>
      </c>
      <c r="C39" s="62">
        <v>20</v>
      </c>
      <c r="D39" s="73" t="s">
        <v>12</v>
      </c>
      <c r="E39" s="62">
        <v>26</v>
      </c>
      <c r="F39" s="73" t="s">
        <v>22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Фролова Ангелина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10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10</v>
      </c>
      <c r="E43" s="71"/>
      <c r="F43" s="62">
        <v>28</v>
      </c>
      <c r="G43" s="73" t="s">
        <v>20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Липатова Ксения</v>
      </c>
      <c r="D44" s="59"/>
      <c r="E44" s="71"/>
      <c r="F44" s="66"/>
      <c r="G44" s="59"/>
      <c r="H44" s="72" t="s">
        <v>26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Юмакаев Ильгиз</v>
      </c>
      <c r="F45" s="66"/>
      <c r="G45" s="71"/>
      <c r="H45" s="59"/>
      <c r="I45" s="59"/>
    </row>
    <row r="46" spans="1:9" ht="12.75">
      <c r="A46" s="59"/>
      <c r="B46" s="62">
        <v>18</v>
      </c>
      <c r="C46" s="73"/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_</v>
      </c>
      <c r="C47" s="62">
        <v>22</v>
      </c>
      <c r="D47" s="73" t="s">
        <v>5</v>
      </c>
      <c r="E47" s="62">
        <v>27</v>
      </c>
      <c r="F47" s="74" t="s">
        <v>20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Гавриков Илья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_</v>
      </c>
      <c r="C49" s="59"/>
      <c r="D49" s="62">
        <v>25</v>
      </c>
      <c r="E49" s="74" t="s">
        <v>14</v>
      </c>
      <c r="F49" s="59"/>
      <c r="G49" s="71"/>
      <c r="H49" s="59"/>
      <c r="I49" s="59"/>
    </row>
    <row r="50" spans="1:9" ht="12.75">
      <c r="A50" s="59"/>
      <c r="B50" s="62">
        <v>19</v>
      </c>
      <c r="C50" s="73"/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14</v>
      </c>
      <c r="E51" s="71"/>
      <c r="F51" s="60">
        <v>-28</v>
      </c>
      <c r="G51" s="61" t="str">
        <f>IF(G43=F39,F47,IF(G43=F47,F39,0))</f>
        <v>Сагидуллин Радмир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Артамонов Иван</v>
      </c>
      <c r="D52" s="59"/>
      <c r="E52" s="71"/>
      <c r="F52" s="59"/>
      <c r="G52" s="76"/>
      <c r="H52" s="72" t="s">
        <v>27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Липатова Ксения</v>
      </c>
      <c r="C54" s="59"/>
      <c r="D54" s="60">
        <v>-20</v>
      </c>
      <c r="E54" s="61" t="str">
        <f>IF(D39=C38,C40,IF(D39=C40,C38,0))</f>
        <v>Тазтдинова Анна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10</v>
      </c>
      <c r="D55" s="59"/>
      <c r="E55" s="62">
        <v>31</v>
      </c>
      <c r="F55" s="63" t="s">
        <v>15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Артамонов Иван</v>
      </c>
      <c r="C56" s="77" t="s">
        <v>28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Артамонов Иван</v>
      </c>
      <c r="D57" s="59"/>
      <c r="E57" s="59"/>
      <c r="F57" s="62">
        <v>33</v>
      </c>
      <c r="G57" s="63" t="s">
        <v>15</v>
      </c>
      <c r="H57" s="69"/>
      <c r="I57" s="69"/>
    </row>
    <row r="58" spans="1:9" ht="12.75">
      <c r="A58" s="59"/>
      <c r="B58" s="59"/>
      <c r="C58" s="77" t="s">
        <v>29</v>
      </c>
      <c r="D58" s="60">
        <v>-22</v>
      </c>
      <c r="E58" s="61">
        <f>IF(D47=C46,C48,IF(D47=C48,C46,0))</f>
        <v>0</v>
      </c>
      <c r="F58" s="66"/>
      <c r="G58" s="59"/>
      <c r="H58" s="72" t="s">
        <v>30</v>
      </c>
      <c r="I58" s="72"/>
    </row>
    <row r="59" spans="1:9" ht="12.75">
      <c r="A59" s="60">
        <v>-24</v>
      </c>
      <c r="B59" s="61" t="str">
        <f>IF(E41=D39,D43,IF(E41=D43,D39,0))</f>
        <v>Фролова Ангелина</v>
      </c>
      <c r="C59" s="59"/>
      <c r="D59" s="59"/>
      <c r="E59" s="62">
        <v>32</v>
      </c>
      <c r="F59" s="67"/>
      <c r="G59" s="78"/>
      <c r="H59" s="59"/>
      <c r="I59" s="59"/>
    </row>
    <row r="60" spans="1:9" ht="12.75">
      <c r="A60" s="59"/>
      <c r="B60" s="62">
        <v>30</v>
      </c>
      <c r="C60" s="63" t="s">
        <v>5</v>
      </c>
      <c r="D60" s="60">
        <v>-23</v>
      </c>
      <c r="E60" s="65">
        <f>IF(D51=C50,C52,IF(D51=C52,C50,0))</f>
        <v>0</v>
      </c>
      <c r="F60" s="60">
        <v>-33</v>
      </c>
      <c r="G60" s="61">
        <f>IF(G57=F55,F59,IF(G57=F59,F55,0))</f>
        <v>0</v>
      </c>
      <c r="H60" s="69"/>
      <c r="I60" s="69"/>
    </row>
    <row r="61" spans="1:9" ht="12.75">
      <c r="A61" s="60">
        <v>-25</v>
      </c>
      <c r="B61" s="65" t="str">
        <f>IF(E49=D47,D51,IF(E49=D51,D47,0))</f>
        <v>Гавриков Илья</v>
      </c>
      <c r="C61" s="77" t="s">
        <v>31</v>
      </c>
      <c r="D61" s="59"/>
      <c r="E61" s="59"/>
      <c r="F61" s="59"/>
      <c r="G61" s="59"/>
      <c r="H61" s="72" t="s">
        <v>32</v>
      </c>
      <c r="I61" s="72"/>
    </row>
    <row r="62" spans="1:9" ht="12.75">
      <c r="A62" s="59"/>
      <c r="B62" s="60">
        <v>-30</v>
      </c>
      <c r="C62" s="61" t="str">
        <f>IF(C60=B59,B61,IF(C60=B61,B59,0))</f>
        <v>Фролова Ангелина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33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/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>
        <f>IF(F59=E58,E60,IF(F59=E60,E58,0))</f>
        <v>0</v>
      </c>
      <c r="G65" s="59"/>
      <c r="H65" s="72" t="s">
        <v>34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35</v>
      </c>
      <c r="I67" s="72"/>
    </row>
    <row r="68" spans="1:9" ht="12.75">
      <c r="A68" s="60">
        <v>-18</v>
      </c>
      <c r="B68" s="61">
        <f>IF(C46=B45,B47,IF(C46=B47,B45,0))</f>
        <v>0</v>
      </c>
      <c r="C68" s="66"/>
      <c r="D68" s="79" t="s">
        <v>36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>
        <f>IF(C50=B49,B51,IF(C50=B51,B49,0))</f>
        <v>0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37</v>
      </c>
      <c r="I70" s="72"/>
    </row>
    <row r="71" spans="1:9" ht="12.75">
      <c r="A71" s="59"/>
      <c r="B71" s="59"/>
      <c r="C71" s="59"/>
      <c r="D71" s="77" t="s">
        <v>38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39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BH56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4" customWidth="1"/>
    <col min="29" max="16384" width="1.75390625" style="4" customWidth="1"/>
  </cols>
  <sheetData>
    <row r="1" spans="1:60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9.5" customHeight="1">
      <c r="A3" s="6">
        <v>41448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39.7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>
        <v>1</v>
      </c>
      <c r="P5" s="14"/>
      <c r="Q5" s="14">
        <v>2</v>
      </c>
      <c r="R5" s="14"/>
      <c r="S5" s="14">
        <v>3</v>
      </c>
      <c r="T5" s="14"/>
      <c r="U5" s="14">
        <v>4</v>
      </c>
      <c r="V5" s="14"/>
      <c r="W5" s="14">
        <v>5</v>
      </c>
      <c r="X5" s="14"/>
      <c r="Y5" s="14">
        <v>6</v>
      </c>
      <c r="Z5" s="15"/>
      <c r="AA5" s="16" t="s">
        <v>4</v>
      </c>
      <c r="AB5" s="1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39.75" customHeight="1">
      <c r="A6" s="18">
        <v>1</v>
      </c>
      <c r="B6" s="19"/>
      <c r="C6" s="20" t="s">
        <v>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4"/>
      <c r="Q6" s="25" t="s">
        <v>6</v>
      </c>
      <c r="R6" s="25"/>
      <c r="S6" s="25" t="s">
        <v>7</v>
      </c>
      <c r="T6" s="25"/>
      <c r="U6" s="25" t="s">
        <v>8</v>
      </c>
      <c r="V6" s="25"/>
      <c r="W6" s="25" t="s">
        <v>8</v>
      </c>
      <c r="X6" s="25"/>
      <c r="Y6" s="25"/>
      <c r="Z6" s="26"/>
      <c r="AA6" s="27" t="s">
        <v>9</v>
      </c>
      <c r="AB6" s="2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39.75" customHeight="1">
      <c r="A7" s="29">
        <v>2</v>
      </c>
      <c r="B7" s="30"/>
      <c r="C7" s="31" t="s">
        <v>10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 t="s">
        <v>7</v>
      </c>
      <c r="P7" s="35"/>
      <c r="Q7" s="36"/>
      <c r="R7" s="36"/>
      <c r="S7" s="35" t="s">
        <v>6</v>
      </c>
      <c r="T7" s="35"/>
      <c r="U7" s="35" t="s">
        <v>8</v>
      </c>
      <c r="V7" s="35"/>
      <c r="W7" s="35" t="s">
        <v>8</v>
      </c>
      <c r="X7" s="35"/>
      <c r="Y7" s="35"/>
      <c r="Z7" s="37"/>
      <c r="AA7" s="38" t="s">
        <v>11</v>
      </c>
      <c r="AB7" s="3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39.75" customHeight="1">
      <c r="A8" s="29">
        <v>3</v>
      </c>
      <c r="B8" s="30"/>
      <c r="C8" s="31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8</v>
      </c>
      <c r="P8" s="35"/>
      <c r="Q8" s="35" t="s">
        <v>8</v>
      </c>
      <c r="R8" s="35"/>
      <c r="S8" s="36"/>
      <c r="T8" s="36"/>
      <c r="U8" s="35" t="s">
        <v>8</v>
      </c>
      <c r="V8" s="35"/>
      <c r="W8" s="35" t="s">
        <v>7</v>
      </c>
      <c r="X8" s="35"/>
      <c r="Y8" s="35"/>
      <c r="Z8" s="37"/>
      <c r="AA8" s="38" t="s">
        <v>13</v>
      </c>
      <c r="AB8" s="3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39.75" customHeight="1">
      <c r="A9" s="29">
        <v>4</v>
      </c>
      <c r="B9" s="30"/>
      <c r="C9" s="40" t="s">
        <v>14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4" t="s">
        <v>7</v>
      </c>
      <c r="P9" s="35"/>
      <c r="Q9" s="35" t="s">
        <v>7</v>
      </c>
      <c r="R9" s="35"/>
      <c r="S9" s="35" t="s">
        <v>7</v>
      </c>
      <c r="T9" s="35"/>
      <c r="U9" s="36"/>
      <c r="V9" s="36"/>
      <c r="W9" s="35" t="s">
        <v>7</v>
      </c>
      <c r="X9" s="35"/>
      <c r="Y9" s="35"/>
      <c r="Z9" s="37"/>
      <c r="AA9" s="38" t="s">
        <v>6</v>
      </c>
      <c r="AB9" s="3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39.75" customHeight="1">
      <c r="A10" s="29">
        <v>5</v>
      </c>
      <c r="B10" s="30"/>
      <c r="C10" s="31" t="s">
        <v>15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 t="s">
        <v>7</v>
      </c>
      <c r="P10" s="35"/>
      <c r="Q10" s="35" t="s">
        <v>7</v>
      </c>
      <c r="R10" s="35"/>
      <c r="S10" s="35" t="s">
        <v>6</v>
      </c>
      <c r="T10" s="35"/>
      <c r="U10" s="35" t="s">
        <v>8</v>
      </c>
      <c r="V10" s="35"/>
      <c r="W10" s="36"/>
      <c r="X10" s="36"/>
      <c r="Y10" s="35"/>
      <c r="Z10" s="37"/>
      <c r="AA10" s="38" t="s">
        <v>7</v>
      </c>
      <c r="AB10" s="3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</sheetData>
  <sheetProtection sheet="1" objects="1" scenarios="1"/>
  <mergeCells count="57">
    <mergeCell ref="U5:V5"/>
    <mergeCell ref="W5:X5"/>
    <mergeCell ref="AA9:AB9"/>
    <mergeCell ref="Y10:Z10"/>
    <mergeCell ref="AA10:AB10"/>
    <mergeCell ref="U9:V9"/>
    <mergeCell ref="W9:X9"/>
    <mergeCell ref="Y9:Z9"/>
    <mergeCell ref="A6:B6"/>
    <mergeCell ref="A10:B10"/>
    <mergeCell ref="C10:N10"/>
    <mergeCell ref="O10:P10"/>
    <mergeCell ref="A9:B9"/>
    <mergeCell ref="C9:N9"/>
    <mergeCell ref="O9:P9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163" t="str">
        <f>СпМл!A1</f>
        <v>Кубок Республики Башкортостан 2013</v>
      </c>
      <c r="B1" s="163"/>
      <c r="C1" s="163"/>
      <c r="D1" s="163"/>
      <c r="E1" s="163"/>
      <c r="F1" s="163"/>
      <c r="G1" s="163"/>
    </row>
    <row r="2" spans="1:7" ht="15.75">
      <c r="A2" s="163" t="str">
        <f>СпМл!A2</f>
        <v>Соревнования Мастерской лиги 24-го Этапа Международный Олимпийский день</v>
      </c>
      <c r="B2" s="163"/>
      <c r="C2" s="163"/>
      <c r="D2" s="163"/>
      <c r="E2" s="163"/>
      <c r="F2" s="163"/>
      <c r="G2" s="163"/>
    </row>
    <row r="3" spans="1:7" ht="15.75">
      <c r="A3" s="164">
        <f>СпМл!A3</f>
        <v>41447</v>
      </c>
      <c r="B3" s="164"/>
      <c r="C3" s="164"/>
      <c r="D3" s="164"/>
      <c r="E3" s="164"/>
      <c r="F3" s="164"/>
      <c r="G3" s="164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СпМл!A7</f>
        <v>Аристов Александр</v>
      </c>
      <c r="C5" s="59"/>
      <c r="D5" s="59"/>
      <c r="E5" s="59"/>
      <c r="F5" s="59"/>
      <c r="G5" s="59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ht="10.5" customHeight="1">
      <c r="A6" s="59"/>
      <c r="B6" s="62">
        <v>1</v>
      </c>
      <c r="C6" s="63" t="s">
        <v>131</v>
      </c>
      <c r="D6" s="59"/>
      <c r="E6" s="64"/>
      <c r="F6" s="59"/>
      <c r="G6" s="59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0.5" customHeight="1">
      <c r="A7" s="60">
        <v>32</v>
      </c>
      <c r="B7" s="65" t="str">
        <f>СпМл!A38</f>
        <v>_</v>
      </c>
      <c r="C7" s="66"/>
      <c r="D7" s="59"/>
      <c r="E7" s="59"/>
      <c r="F7" s="59"/>
      <c r="G7" s="59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10.5" customHeight="1">
      <c r="A8" s="59"/>
      <c r="B8" s="59"/>
      <c r="C8" s="62">
        <v>17</v>
      </c>
      <c r="D8" s="63" t="s">
        <v>131</v>
      </c>
      <c r="E8" s="59"/>
      <c r="F8" s="59"/>
      <c r="G8" s="59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0.5" customHeight="1">
      <c r="A9" s="60">
        <v>17</v>
      </c>
      <c r="B9" s="61" t="str">
        <f>СпМл!A23</f>
        <v>Топорков Юрий</v>
      </c>
      <c r="C9" s="66"/>
      <c r="D9" s="66"/>
      <c r="E9" s="59"/>
      <c r="F9" s="59"/>
      <c r="G9" s="59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10.5" customHeight="1">
      <c r="A10" s="59"/>
      <c r="B10" s="62">
        <v>2</v>
      </c>
      <c r="C10" s="67" t="s">
        <v>138</v>
      </c>
      <c r="D10" s="66"/>
      <c r="E10" s="59"/>
      <c r="F10" s="59"/>
      <c r="G10" s="5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10.5" customHeight="1">
      <c r="A11" s="60">
        <v>16</v>
      </c>
      <c r="B11" s="65" t="str">
        <f>СпМл!A22</f>
        <v>Сазонов Николай</v>
      </c>
      <c r="C11" s="59"/>
      <c r="D11" s="66"/>
      <c r="E11" s="59"/>
      <c r="F11" s="59"/>
      <c r="G11" s="59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ht="10.5" customHeight="1">
      <c r="A12" s="59"/>
      <c r="B12" s="59"/>
      <c r="C12" s="59"/>
      <c r="D12" s="62">
        <v>25</v>
      </c>
      <c r="E12" s="63" t="s">
        <v>131</v>
      </c>
      <c r="F12" s="59"/>
      <c r="G12" s="6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ht="12" customHeight="1">
      <c r="A13" s="60">
        <v>9</v>
      </c>
      <c r="B13" s="61" t="str">
        <f>СпМл!A15</f>
        <v>Исмайлов Азат</v>
      </c>
      <c r="C13" s="59"/>
      <c r="D13" s="66"/>
      <c r="E13" s="66"/>
      <c r="F13" s="59"/>
      <c r="G13" s="68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12" customHeight="1">
      <c r="A14" s="59"/>
      <c r="B14" s="62">
        <v>3</v>
      </c>
      <c r="C14" s="63" t="s">
        <v>136</v>
      </c>
      <c r="D14" s="66"/>
      <c r="E14" s="66"/>
      <c r="F14" s="59"/>
      <c r="G14" s="68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ht="12" customHeight="1">
      <c r="A15" s="60">
        <v>24</v>
      </c>
      <c r="B15" s="65" t="str">
        <f>СпМл!A30</f>
        <v>Иванов Виталий</v>
      </c>
      <c r="C15" s="66"/>
      <c r="D15" s="66"/>
      <c r="E15" s="66"/>
      <c r="F15" s="59"/>
      <c r="G15" s="68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ht="12" customHeight="1">
      <c r="A16" s="59"/>
      <c r="B16" s="59"/>
      <c r="C16" s="62">
        <v>18</v>
      </c>
      <c r="D16" s="67" t="s">
        <v>136</v>
      </c>
      <c r="E16" s="66"/>
      <c r="F16" s="59"/>
      <c r="G16" s="68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2" customHeight="1">
      <c r="A17" s="60">
        <v>25</v>
      </c>
      <c r="B17" s="61" t="str">
        <f>СпМл!A31</f>
        <v>Лим Александр</v>
      </c>
      <c r="C17" s="66"/>
      <c r="D17" s="59"/>
      <c r="E17" s="66"/>
      <c r="F17" s="59"/>
      <c r="G17" s="68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2" customHeight="1">
      <c r="A18" s="59"/>
      <c r="B18" s="62">
        <v>4</v>
      </c>
      <c r="C18" s="67" t="s">
        <v>101</v>
      </c>
      <c r="D18" s="59"/>
      <c r="E18" s="66"/>
      <c r="F18" s="59"/>
      <c r="G18" s="59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" customHeight="1">
      <c r="A19" s="60">
        <v>8</v>
      </c>
      <c r="B19" s="65" t="str">
        <f>СпМл!A14</f>
        <v>Семенов Константин</v>
      </c>
      <c r="C19" s="59"/>
      <c r="D19" s="59"/>
      <c r="E19" s="66"/>
      <c r="F19" s="59"/>
      <c r="G19" s="59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" customHeight="1">
      <c r="A20" s="59"/>
      <c r="B20" s="59"/>
      <c r="C20" s="59"/>
      <c r="D20" s="59"/>
      <c r="E20" s="62">
        <v>29</v>
      </c>
      <c r="F20" s="63" t="s">
        <v>131</v>
      </c>
      <c r="G20" s="59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2" customHeight="1">
      <c r="A21" s="60">
        <v>5</v>
      </c>
      <c r="B21" s="61" t="str">
        <f>СпМл!A11</f>
        <v>Топорков Артур</v>
      </c>
      <c r="C21" s="59"/>
      <c r="D21" s="59"/>
      <c r="E21" s="66"/>
      <c r="F21" s="66"/>
      <c r="G21" s="59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ht="12" customHeight="1">
      <c r="A22" s="59"/>
      <c r="B22" s="62">
        <v>5</v>
      </c>
      <c r="C22" s="63" t="s">
        <v>100</v>
      </c>
      <c r="D22" s="59"/>
      <c r="E22" s="66"/>
      <c r="F22" s="66"/>
      <c r="G22" s="59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ht="12" customHeight="1">
      <c r="A23" s="60">
        <v>28</v>
      </c>
      <c r="B23" s="65" t="str">
        <f>СпМл!A34</f>
        <v>_</v>
      </c>
      <c r="C23" s="66"/>
      <c r="D23" s="59"/>
      <c r="E23" s="66"/>
      <c r="F23" s="66"/>
      <c r="G23" s="59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ht="12" customHeight="1">
      <c r="A24" s="59"/>
      <c r="B24" s="59"/>
      <c r="C24" s="62">
        <v>19</v>
      </c>
      <c r="D24" s="63" t="s">
        <v>100</v>
      </c>
      <c r="E24" s="66"/>
      <c r="F24" s="66"/>
      <c r="G24" s="59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ht="12" customHeight="1">
      <c r="A25" s="60">
        <v>21</v>
      </c>
      <c r="B25" s="61" t="str">
        <f>СпМл!A27</f>
        <v>Лукьянов Роман</v>
      </c>
      <c r="C25" s="66"/>
      <c r="D25" s="66"/>
      <c r="E25" s="66"/>
      <c r="F25" s="66"/>
      <c r="G25" s="59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ht="12" customHeight="1">
      <c r="A26" s="59"/>
      <c r="B26" s="62">
        <v>6</v>
      </c>
      <c r="C26" s="67" t="s">
        <v>108</v>
      </c>
      <c r="D26" s="66"/>
      <c r="E26" s="66"/>
      <c r="F26" s="66"/>
      <c r="G26" s="59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ht="12" customHeight="1">
      <c r="A27" s="60">
        <v>12</v>
      </c>
      <c r="B27" s="65" t="str">
        <f>СпМл!A18</f>
        <v>Смирнов Андрей</v>
      </c>
      <c r="C27" s="59"/>
      <c r="D27" s="66"/>
      <c r="E27" s="66"/>
      <c r="F27" s="66"/>
      <c r="G27" s="59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ht="12" customHeight="1">
      <c r="A28" s="59"/>
      <c r="B28" s="59"/>
      <c r="C28" s="59"/>
      <c r="D28" s="62">
        <v>26</v>
      </c>
      <c r="E28" s="67" t="s">
        <v>133</v>
      </c>
      <c r="F28" s="66"/>
      <c r="G28" s="59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ht="12" customHeight="1">
      <c r="A29" s="60">
        <v>13</v>
      </c>
      <c r="B29" s="61" t="str">
        <f>СпМл!A19</f>
        <v>Антонян Ваге</v>
      </c>
      <c r="C29" s="59"/>
      <c r="D29" s="66"/>
      <c r="E29" s="59"/>
      <c r="F29" s="66"/>
      <c r="G29" s="59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ht="12" customHeight="1">
      <c r="A30" s="59"/>
      <c r="B30" s="62">
        <v>7</v>
      </c>
      <c r="C30" s="63" t="s">
        <v>92</v>
      </c>
      <c r="D30" s="66"/>
      <c r="E30" s="59"/>
      <c r="F30" s="66"/>
      <c r="G30" s="59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ht="12" customHeight="1">
      <c r="A31" s="60">
        <v>20</v>
      </c>
      <c r="B31" s="65" t="str">
        <f>СпМл!A26</f>
        <v>Семенов Юрий</v>
      </c>
      <c r="C31" s="66"/>
      <c r="D31" s="66"/>
      <c r="E31" s="59"/>
      <c r="F31" s="66"/>
      <c r="G31" s="59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ht="12" customHeight="1">
      <c r="A32" s="59"/>
      <c r="B32" s="59"/>
      <c r="C32" s="62">
        <v>20</v>
      </c>
      <c r="D32" s="67" t="s">
        <v>133</v>
      </c>
      <c r="E32" s="59"/>
      <c r="F32" s="66"/>
      <c r="G32" s="59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ht="12" customHeight="1">
      <c r="A33" s="60">
        <v>29</v>
      </c>
      <c r="B33" s="61" t="str">
        <f>СпМл!A35</f>
        <v>_</v>
      </c>
      <c r="C33" s="66"/>
      <c r="D33" s="59"/>
      <c r="E33" s="59"/>
      <c r="F33" s="66"/>
      <c r="G33" s="59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ht="12" customHeight="1">
      <c r="A34" s="59"/>
      <c r="B34" s="62">
        <v>8</v>
      </c>
      <c r="C34" s="67" t="s">
        <v>133</v>
      </c>
      <c r="D34" s="59"/>
      <c r="E34" s="59"/>
      <c r="F34" s="66"/>
      <c r="G34" s="59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ht="12" customHeight="1">
      <c r="A35" s="60">
        <v>4</v>
      </c>
      <c r="B35" s="65" t="str">
        <f>СпМл!A10</f>
        <v>Аббасов Рустамхон</v>
      </c>
      <c r="C35" s="59"/>
      <c r="D35" s="59"/>
      <c r="E35" s="59"/>
      <c r="F35" s="66"/>
      <c r="G35" s="59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131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ht="12" customHeight="1">
      <c r="A37" s="60">
        <v>3</v>
      </c>
      <c r="B37" s="61" t="str">
        <f>СпМл!A9</f>
        <v>Фоминых Илья</v>
      </c>
      <c r="C37" s="59"/>
      <c r="D37" s="59"/>
      <c r="E37" s="59"/>
      <c r="F37" s="66"/>
      <c r="G37" s="77" t="s">
        <v>24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ht="12" customHeight="1">
      <c r="A38" s="59"/>
      <c r="B38" s="62">
        <v>9</v>
      </c>
      <c r="C38" s="63" t="s">
        <v>99</v>
      </c>
      <c r="D38" s="59"/>
      <c r="E38" s="59"/>
      <c r="F38" s="66"/>
      <c r="G38" s="59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ht="12" customHeight="1">
      <c r="A39" s="60">
        <v>30</v>
      </c>
      <c r="B39" s="65" t="str">
        <f>СпМл!A36</f>
        <v>_</v>
      </c>
      <c r="C39" s="66"/>
      <c r="D39" s="59"/>
      <c r="E39" s="59"/>
      <c r="F39" s="66"/>
      <c r="G39" s="59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ht="12" customHeight="1">
      <c r="A40" s="59"/>
      <c r="B40" s="59"/>
      <c r="C40" s="62">
        <v>21</v>
      </c>
      <c r="D40" s="63" t="s">
        <v>139</v>
      </c>
      <c r="E40" s="59"/>
      <c r="F40" s="66"/>
      <c r="G40" s="59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ht="12" customHeight="1">
      <c r="A41" s="60">
        <v>19</v>
      </c>
      <c r="B41" s="61" t="str">
        <f>СпМл!A25</f>
        <v>Зубайдуллин Артем</v>
      </c>
      <c r="C41" s="66"/>
      <c r="D41" s="66"/>
      <c r="E41" s="59"/>
      <c r="F41" s="66"/>
      <c r="G41" s="59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ht="12" customHeight="1">
      <c r="A42" s="59"/>
      <c r="B42" s="62">
        <v>10</v>
      </c>
      <c r="C42" s="67" t="s">
        <v>139</v>
      </c>
      <c r="D42" s="66"/>
      <c r="E42" s="59"/>
      <c r="F42" s="66"/>
      <c r="G42" s="59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ht="12" customHeight="1">
      <c r="A43" s="60">
        <v>14</v>
      </c>
      <c r="B43" s="65" t="str">
        <f>СпМл!A20</f>
        <v>Лютый Олег</v>
      </c>
      <c r="C43" s="59"/>
      <c r="D43" s="66"/>
      <c r="E43" s="59"/>
      <c r="F43" s="66"/>
      <c r="G43" s="59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ht="12" customHeight="1">
      <c r="A44" s="59"/>
      <c r="B44" s="59"/>
      <c r="C44" s="59"/>
      <c r="D44" s="62">
        <v>27</v>
      </c>
      <c r="E44" s="63" t="s">
        <v>134</v>
      </c>
      <c r="F44" s="66"/>
      <c r="G44" s="59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ht="12" customHeight="1">
      <c r="A45" s="60">
        <v>11</v>
      </c>
      <c r="B45" s="61" t="str">
        <f>СпМл!A17</f>
        <v>Горбунов Валентин</v>
      </c>
      <c r="C45" s="59"/>
      <c r="D45" s="66"/>
      <c r="E45" s="66"/>
      <c r="F45" s="66"/>
      <c r="G45" s="59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19" ht="12" customHeight="1">
      <c r="A46" s="59"/>
      <c r="B46" s="62">
        <v>11</v>
      </c>
      <c r="C46" s="63" t="s">
        <v>137</v>
      </c>
      <c r="D46" s="66"/>
      <c r="E46" s="66"/>
      <c r="F46" s="66"/>
      <c r="G46" s="59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ht="12" customHeight="1">
      <c r="A47" s="60">
        <v>22</v>
      </c>
      <c r="B47" s="65" t="str">
        <f>СпМл!A28</f>
        <v>Ишгарин Айдар</v>
      </c>
      <c r="C47" s="66"/>
      <c r="D47" s="66"/>
      <c r="E47" s="66"/>
      <c r="F47" s="66"/>
      <c r="G47" s="59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</row>
    <row r="48" spans="1:19" ht="12" customHeight="1">
      <c r="A48" s="59"/>
      <c r="B48" s="59"/>
      <c r="C48" s="62">
        <v>22</v>
      </c>
      <c r="D48" s="67" t="s">
        <v>134</v>
      </c>
      <c r="E48" s="66"/>
      <c r="F48" s="66"/>
      <c r="G48" s="59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 ht="12" customHeight="1">
      <c r="A49" s="60">
        <v>27</v>
      </c>
      <c r="B49" s="61" t="str">
        <f>СпМл!A33</f>
        <v>_</v>
      </c>
      <c r="C49" s="66"/>
      <c r="D49" s="59"/>
      <c r="E49" s="66"/>
      <c r="F49" s="66"/>
      <c r="G49" s="59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ht="12" customHeight="1">
      <c r="A50" s="59"/>
      <c r="B50" s="62">
        <v>12</v>
      </c>
      <c r="C50" s="67" t="s">
        <v>134</v>
      </c>
      <c r="D50" s="59"/>
      <c r="E50" s="66"/>
      <c r="F50" s="66"/>
      <c r="G50" s="59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ht="12" customHeight="1">
      <c r="A51" s="60">
        <v>6</v>
      </c>
      <c r="B51" s="65" t="str">
        <f>СпМл!A12</f>
        <v>Срумов Антон</v>
      </c>
      <c r="C51" s="59"/>
      <c r="D51" s="59"/>
      <c r="E51" s="66"/>
      <c r="F51" s="66"/>
      <c r="G51" s="59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ht="12" customHeight="1">
      <c r="A52" s="59"/>
      <c r="B52" s="59"/>
      <c r="C52" s="59"/>
      <c r="D52" s="59"/>
      <c r="E52" s="62">
        <v>30</v>
      </c>
      <c r="F52" s="67" t="s">
        <v>132</v>
      </c>
      <c r="G52" s="59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12" customHeight="1">
      <c r="A53" s="60">
        <v>7</v>
      </c>
      <c r="B53" s="61" t="str">
        <f>СпМл!A13</f>
        <v>Максютов Азат</v>
      </c>
      <c r="C53" s="59"/>
      <c r="D53" s="59"/>
      <c r="E53" s="66"/>
      <c r="F53" s="59"/>
      <c r="G53" s="59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ht="12" customHeight="1">
      <c r="A54" s="59"/>
      <c r="B54" s="62">
        <v>13</v>
      </c>
      <c r="C54" s="63" t="s">
        <v>135</v>
      </c>
      <c r="D54" s="59"/>
      <c r="E54" s="66"/>
      <c r="F54" s="59"/>
      <c r="G54" s="59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 ht="12" customHeight="1">
      <c r="A55" s="60">
        <v>26</v>
      </c>
      <c r="B55" s="65" t="str">
        <f>СпМл!A32</f>
        <v>_</v>
      </c>
      <c r="C55" s="66"/>
      <c r="D55" s="59"/>
      <c r="E55" s="66"/>
      <c r="F55" s="59"/>
      <c r="G55" s="59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</row>
    <row r="56" spans="1:19" ht="12" customHeight="1">
      <c r="A56" s="59"/>
      <c r="B56" s="59"/>
      <c r="C56" s="62">
        <v>23</v>
      </c>
      <c r="D56" s="63" t="s">
        <v>135</v>
      </c>
      <c r="E56" s="66"/>
      <c r="F56" s="75">
        <v>-31</v>
      </c>
      <c r="G56" s="61" t="str">
        <f>IF(G36=F20,F52,IF(G36=F52,F20,0))</f>
        <v>Харламов Руслан</v>
      </c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</row>
    <row r="57" spans="1:19" ht="12" customHeight="1">
      <c r="A57" s="60">
        <v>23</v>
      </c>
      <c r="B57" s="61" t="str">
        <f>СпМл!A29</f>
        <v>Салихов Раиль</v>
      </c>
      <c r="C57" s="66"/>
      <c r="D57" s="66"/>
      <c r="E57" s="66"/>
      <c r="F57" s="59"/>
      <c r="G57" s="77" t="s">
        <v>25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1:19" ht="12" customHeight="1">
      <c r="A58" s="59"/>
      <c r="B58" s="62">
        <v>14</v>
      </c>
      <c r="C58" s="67" t="s">
        <v>102</v>
      </c>
      <c r="D58" s="66"/>
      <c r="E58" s="66"/>
      <c r="F58" s="59"/>
      <c r="G58" s="59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</row>
    <row r="59" spans="1:19" ht="12" customHeight="1">
      <c r="A59" s="60">
        <v>10</v>
      </c>
      <c r="B59" s="65" t="str">
        <f>СпМл!A16</f>
        <v>Сагитов Александр</v>
      </c>
      <c r="C59" s="59"/>
      <c r="D59" s="66"/>
      <c r="E59" s="66"/>
      <c r="F59" s="59"/>
      <c r="G59" s="59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ht="12" customHeight="1">
      <c r="A60" s="59"/>
      <c r="B60" s="59"/>
      <c r="C60" s="59"/>
      <c r="D60" s="62">
        <v>28</v>
      </c>
      <c r="E60" s="67" t="s">
        <v>132</v>
      </c>
      <c r="F60" s="59"/>
      <c r="G60" s="59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ht="12" customHeight="1">
      <c r="A61" s="60">
        <v>15</v>
      </c>
      <c r="B61" s="61" t="str">
        <f>СпМл!A21</f>
        <v>Шакуров Нафис</v>
      </c>
      <c r="C61" s="59"/>
      <c r="D61" s="66"/>
      <c r="E61" s="59"/>
      <c r="F61" s="59"/>
      <c r="G61" s="59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ht="12" customHeight="1">
      <c r="A62" s="59"/>
      <c r="B62" s="62">
        <v>15</v>
      </c>
      <c r="C62" s="63" t="s">
        <v>75</v>
      </c>
      <c r="D62" s="66"/>
      <c r="E62" s="60">
        <v>-58</v>
      </c>
      <c r="F62" s="61" t="str">
        <f>IF(Мл2с!H14=Мл2с!G10,Мл2с!G18,IF(Мл2с!H14=Мл2с!G18,Мл2с!G10,0))</f>
        <v>Исмайлов Азат</v>
      </c>
      <c r="G62" s="59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</row>
    <row r="63" spans="1:19" ht="12" customHeight="1">
      <c r="A63" s="60">
        <v>18</v>
      </c>
      <c r="B63" s="65" t="str">
        <f>СпМл!A24</f>
        <v>Коврижников Максим</v>
      </c>
      <c r="C63" s="66"/>
      <c r="D63" s="66"/>
      <c r="E63" s="59"/>
      <c r="F63" s="62">
        <v>61</v>
      </c>
      <c r="G63" s="63" t="s">
        <v>138</v>
      </c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ht="12" customHeight="1">
      <c r="A64" s="59"/>
      <c r="B64" s="59"/>
      <c r="C64" s="62">
        <v>24</v>
      </c>
      <c r="D64" s="67" t="s">
        <v>132</v>
      </c>
      <c r="E64" s="60">
        <v>-59</v>
      </c>
      <c r="F64" s="65" t="str">
        <f>IF(Мл2с!H30=Мл2с!G26,Мл2с!G34,IF(Мл2с!H30=Мл2с!G34,Мл2с!G26,0))</f>
        <v>Сазонов Николай</v>
      </c>
      <c r="G64" s="77" t="s">
        <v>28</v>
      </c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</row>
    <row r="65" spans="1:19" ht="12" customHeight="1">
      <c r="A65" s="60">
        <v>31</v>
      </c>
      <c r="B65" s="61" t="str">
        <f>СпМл!A37</f>
        <v>_</v>
      </c>
      <c r="C65" s="66"/>
      <c r="D65" s="59"/>
      <c r="E65" s="59"/>
      <c r="F65" s="60">
        <v>-61</v>
      </c>
      <c r="G65" s="61" t="str">
        <f>IF(G63=F62,F64,IF(G63=F64,F62,0))</f>
        <v>Исмайлов Азат</v>
      </c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</row>
    <row r="66" spans="1:19" ht="12" customHeight="1">
      <c r="A66" s="59"/>
      <c r="B66" s="62">
        <v>16</v>
      </c>
      <c r="C66" s="67" t="s">
        <v>132</v>
      </c>
      <c r="D66" s="59"/>
      <c r="E66" s="59"/>
      <c r="F66" s="59"/>
      <c r="G66" s="77" t="s">
        <v>29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7" spans="1:19" ht="12" customHeight="1">
      <c r="A67" s="60">
        <v>2</v>
      </c>
      <c r="B67" s="65" t="str">
        <f>СпМл!A8</f>
        <v>Харламов Руслан</v>
      </c>
      <c r="C67" s="59"/>
      <c r="D67" s="59"/>
      <c r="E67" s="60">
        <v>-56</v>
      </c>
      <c r="F67" s="61" t="str">
        <f>IF(Мл2с!G10=Мл2с!F6,Мл2с!F14,IF(Мл2с!G10=Мл2с!F14,Мл2с!F6,0))</f>
        <v>Фоминых Илья</v>
      </c>
      <c r="G67" s="59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99</v>
      </c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  <row r="69" spans="1:19" ht="12" customHeight="1">
      <c r="A69" s="60">
        <v>-52</v>
      </c>
      <c r="B69" s="61" t="str">
        <f>IF(Мл2с!F6=Мл2с!E4,Мл2с!E8,IF(Мл2с!F6=Мл2с!E8,Мл2с!E4,0))</f>
        <v>Сагитов Александр</v>
      </c>
      <c r="C69" s="59"/>
      <c r="D69" s="59"/>
      <c r="E69" s="60">
        <v>-57</v>
      </c>
      <c r="F69" s="65" t="str">
        <f>IF(Мл2с!G26=Мл2с!F22,Мл2с!F30,IF(Мл2с!G26=Мл2с!F30,Мл2с!F22,0))</f>
        <v>Лютый Олег</v>
      </c>
      <c r="G69" s="77" t="s">
        <v>31</v>
      </c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  <row r="70" spans="1:19" ht="12" customHeight="1">
      <c r="A70" s="59"/>
      <c r="B70" s="62">
        <v>63</v>
      </c>
      <c r="C70" s="63" t="s">
        <v>102</v>
      </c>
      <c r="D70" s="59"/>
      <c r="E70" s="59"/>
      <c r="F70" s="60">
        <v>-62</v>
      </c>
      <c r="G70" s="61" t="str">
        <f>IF(G68=F67,F69,IF(G68=F69,F67,0))</f>
        <v>Лютый Олег</v>
      </c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  <row r="71" spans="1:19" ht="12" customHeight="1">
      <c r="A71" s="60">
        <v>-53</v>
      </c>
      <c r="B71" s="65" t="str">
        <f>IF(Мл2с!F14=Мл2с!E12,Мл2с!E16,IF(Мл2с!F14=Мл2с!E16,Мл2с!E12,0))</f>
        <v>Топорков Артур</v>
      </c>
      <c r="C71" s="66"/>
      <c r="D71" s="71"/>
      <c r="E71" s="59"/>
      <c r="F71" s="59"/>
      <c r="G71" s="77" t="s">
        <v>33</v>
      </c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</row>
    <row r="72" spans="1:19" ht="12" customHeight="1">
      <c r="A72" s="59"/>
      <c r="B72" s="59"/>
      <c r="C72" s="62">
        <v>65</v>
      </c>
      <c r="D72" s="63" t="s">
        <v>102</v>
      </c>
      <c r="E72" s="60">
        <v>-63</v>
      </c>
      <c r="F72" s="61" t="str">
        <f>IF(C70=B69,B71,IF(C70=B71,B69,0))</f>
        <v>Топорков Артур</v>
      </c>
      <c r="G72" s="59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19" ht="12" customHeight="1">
      <c r="A73" s="60">
        <v>-54</v>
      </c>
      <c r="B73" s="61" t="str">
        <f>IF(Мл2с!F22=Мл2с!E20,Мл2с!E24,IF(Мл2с!F22=Мл2с!E24,Мл2с!E20,0))</f>
        <v>Зубайдуллин Артем</v>
      </c>
      <c r="C73" s="66"/>
      <c r="D73" s="79" t="s">
        <v>30</v>
      </c>
      <c r="E73" s="59"/>
      <c r="F73" s="62">
        <v>66</v>
      </c>
      <c r="G73" s="63" t="s">
        <v>100</v>
      </c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19" ht="12" customHeight="1">
      <c r="A74" s="59"/>
      <c r="B74" s="62">
        <v>64</v>
      </c>
      <c r="C74" s="67" t="s">
        <v>135</v>
      </c>
      <c r="D74" s="78"/>
      <c r="E74" s="60">
        <v>-64</v>
      </c>
      <c r="F74" s="65" t="str">
        <f>IF(C74=B73,B75,IF(C74=B75,B73,0))</f>
        <v>Зубайдуллин Артем</v>
      </c>
      <c r="G74" s="77" t="s">
        <v>34</v>
      </c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19" ht="12" customHeight="1">
      <c r="A75" s="60">
        <v>-55</v>
      </c>
      <c r="B75" s="65" t="str">
        <f>IF(Мл2с!F30=Мл2с!E28,Мл2с!E32,IF(Мл2с!F30=Мл2с!E32,Мл2с!E28,0))</f>
        <v>Максютов Азат</v>
      </c>
      <c r="C75" s="60">
        <v>-65</v>
      </c>
      <c r="D75" s="61" t="str">
        <f>IF(D72=C70,C74,IF(D72=C74,C70,0))</f>
        <v>Максютов Азат</v>
      </c>
      <c r="E75" s="59"/>
      <c r="F75" s="60">
        <v>-66</v>
      </c>
      <c r="G75" s="61" t="str">
        <f>IF(G73=F72,F74,IF(G73=F74,F72,0))</f>
        <v>Зубайдуллин Артем</v>
      </c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19" ht="12" customHeight="1">
      <c r="A76" s="59"/>
      <c r="B76" s="59"/>
      <c r="C76" s="59"/>
      <c r="D76" s="77" t="s">
        <v>32</v>
      </c>
      <c r="E76" s="59"/>
      <c r="F76" s="59"/>
      <c r="G76" s="77" t="s">
        <v>35</v>
      </c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8:19" ht="9" customHeight="1"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8:19" ht="9" customHeight="1"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ht="9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19" ht="12.7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167" customWidth="1"/>
    <col min="2" max="2" width="13.875" style="167" customWidth="1"/>
    <col min="3" max="8" width="12.75390625" style="167" customWidth="1"/>
    <col min="9" max="11" width="6.75390625" style="167" customWidth="1"/>
    <col min="12" max="16384" width="9.125" style="167" customWidth="1"/>
  </cols>
  <sheetData>
    <row r="1" spans="1:11" ht="15.75">
      <c r="A1" s="166" t="str">
        <f>СпМл!A1</f>
        <v>Кубок Республики Башкортостан 2013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.75">
      <c r="A2" s="163" t="str">
        <f>СпМл!A2</f>
        <v>Соревнования Мастерской лиги 24-го Этапа Международный Олимпийский день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>
      <c r="A3" s="164">
        <f>СпМл!A3</f>
        <v>41447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9" ht="12.75">
      <c r="A4" s="60">
        <v>-1</v>
      </c>
      <c r="B4" s="61" t="str">
        <f>IF(Мл1с!C6=Мл1с!B5,Мл1с!B7,IF(Мл1с!C6=Мл1с!B7,Мл1с!B5,0))</f>
        <v>_</v>
      </c>
      <c r="C4" s="59"/>
      <c r="D4" s="60">
        <v>-25</v>
      </c>
      <c r="E4" s="61" t="str">
        <f>IF(Мл1с!E12=Мл1с!D8,Мл1с!D16,IF(Мл1с!E12=Мл1с!D16,Мл1с!D8,0))</f>
        <v>Исмайлов Азат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104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IF(Мл1с!C10=Мл1с!B9,Мл1с!B11,IF(Мл1с!C10=Мл1с!B11,Мл1с!B9,0))</f>
        <v>Топорков Юрий</v>
      </c>
      <c r="C6" s="62">
        <v>40</v>
      </c>
      <c r="D6" s="69" t="s">
        <v>75</v>
      </c>
      <c r="E6" s="62">
        <v>52</v>
      </c>
      <c r="F6" s="69" t="s">
        <v>136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IF(Мл1с!D64=Мл1с!C62,Мл1с!C66,IF(Мл1с!D64=Мл1с!C66,Мл1с!C62,0))</f>
        <v>Шакуров Нафис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IF(Мл1с!C14=Мл1с!B13,Мл1с!B15,IF(Мл1с!C14=Мл1с!B15,Мл1с!B13,0))</f>
        <v>Иванов Виталий</v>
      </c>
      <c r="C8" s="59"/>
      <c r="D8" s="62">
        <v>48</v>
      </c>
      <c r="E8" s="168" t="s">
        <v>102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55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IF(Мл1с!C18=Мл1с!B17,Мл1с!B19,IF(Мл1с!C18=Мл1с!B19,Мл1с!B17,0))</f>
        <v>Лим Александр</v>
      </c>
      <c r="C10" s="62">
        <v>41</v>
      </c>
      <c r="D10" s="168" t="s">
        <v>102</v>
      </c>
      <c r="E10" s="71"/>
      <c r="F10" s="62">
        <v>56</v>
      </c>
      <c r="G10" s="69" t="s">
        <v>136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IF(Мл1с!D56=Мл1с!C54,Мл1с!C58,IF(Мл1с!D56=Мл1с!C58,Мл1с!C54,0))</f>
        <v>Сагитов Александр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IF(Мл1с!C22=Мл1с!B21,Мл1с!B23,IF(Мл1с!C22=Мл1с!B23,Мл1с!B21,0))</f>
        <v>_</v>
      </c>
      <c r="C12" s="59"/>
      <c r="D12" s="60">
        <v>-26</v>
      </c>
      <c r="E12" s="61" t="str">
        <f>IF(Мл1с!E28=Мл1с!D24,Мл1с!D32,IF(Мл1с!E28=Мл1с!D32,Мл1с!D24,0))</f>
        <v>Топорков Артур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91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IF(Мл1с!C26=Мл1с!B25,Мл1с!B27,IF(Мл1с!C26=Мл1с!B27,Мл1с!B25,0))</f>
        <v>Смирнов Андрей</v>
      </c>
      <c r="C14" s="62">
        <v>42</v>
      </c>
      <c r="D14" s="69" t="s">
        <v>91</v>
      </c>
      <c r="E14" s="62">
        <v>53</v>
      </c>
      <c r="F14" s="168" t="s">
        <v>99</v>
      </c>
      <c r="G14" s="62">
        <v>58</v>
      </c>
      <c r="H14" s="69" t="s">
        <v>134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IF(Мл1с!D48=Мл1с!C46,Мл1с!C50,IF(Мл1с!D48=Мл1с!C50,Мл1с!C46,0))</f>
        <v>Горбунов Валентин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IF(Мл1с!C30=Мл1с!B29,Мл1с!B31,IF(Мл1с!C30=Мл1с!B31,Мл1с!B29,0))</f>
        <v>Семенов Юрий</v>
      </c>
      <c r="C16" s="59"/>
      <c r="D16" s="62">
        <v>49</v>
      </c>
      <c r="E16" s="168" t="s">
        <v>99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76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IF(Мл1с!C34=Мл1с!B33,Мл1с!B35,IF(Мл1с!C34=Мл1с!B35,Мл1с!B33,0))</f>
        <v>_</v>
      </c>
      <c r="C18" s="62">
        <v>43</v>
      </c>
      <c r="D18" s="168" t="s">
        <v>99</v>
      </c>
      <c r="E18" s="71"/>
      <c r="F18" s="60">
        <v>-30</v>
      </c>
      <c r="G18" s="65" t="str">
        <f>IF(Мл1с!F52=Мл1с!E44,Мл1с!E60,IF(Мл1с!F52=Мл1с!E60,Мл1с!E44,0))</f>
        <v>Срумов Антон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IF(Мл1с!D40=Мл1с!C38,Мл1с!C42,IF(Мл1с!D40=Мл1с!C42,Мл1с!C38,0))</f>
        <v>Фоминых Илья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IF(Мл1с!C38=Мл1с!B37,Мл1с!B39,IF(Мл1с!C38=Мл1с!B39,Мл1с!B37,0))</f>
        <v>_</v>
      </c>
      <c r="C20" s="59"/>
      <c r="D20" s="60">
        <v>-27</v>
      </c>
      <c r="E20" s="61" t="str">
        <f>IF(Мл1с!E44=Мл1с!D40,Мл1с!D48,IF(Мл1с!E44=Мл1с!D48,Мл1с!D40,0))</f>
        <v>Зубайдуллин Артем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70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IF(Мл1с!C42=Мл1с!B41,Мл1с!B43,IF(Мл1с!C42=Мл1с!B43,Мл1с!B41,0))</f>
        <v>Лютый Олег</v>
      </c>
      <c r="C22" s="62">
        <v>44</v>
      </c>
      <c r="D22" s="69" t="s">
        <v>70</v>
      </c>
      <c r="E22" s="62">
        <v>54</v>
      </c>
      <c r="F22" s="69" t="s">
        <v>70</v>
      </c>
      <c r="G22" s="71"/>
      <c r="H22" s="62">
        <v>60</v>
      </c>
      <c r="I22" s="169" t="s">
        <v>133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IF(Мл1с!D32=Мл1с!C30,Мл1с!C34,IF(Мл1с!D32=Мл1с!C34,Мл1с!C30,0))</f>
        <v>Антонян Ваге</v>
      </c>
      <c r="D23" s="66"/>
      <c r="E23" s="66"/>
      <c r="F23" s="66"/>
      <c r="G23" s="71"/>
      <c r="H23" s="66"/>
      <c r="I23" s="78"/>
      <c r="J23" s="72" t="s">
        <v>26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IF(Мл1с!C46=Мл1с!B45,Мл1с!B47,IF(Мл1с!C46=Мл1с!B47,Мл1с!B45,0))</f>
        <v>Ишгарин Айдар</v>
      </c>
      <c r="C24" s="59"/>
      <c r="D24" s="62">
        <v>50</v>
      </c>
      <c r="E24" s="168" t="s">
        <v>70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96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IF(Мл1с!C50=Мл1с!B49,Мл1с!B51,IF(Мл1с!C50=Мл1с!B51,Мл1с!B49,0))</f>
        <v>_</v>
      </c>
      <c r="C26" s="62">
        <v>45</v>
      </c>
      <c r="D26" s="168" t="s">
        <v>96</v>
      </c>
      <c r="E26" s="71"/>
      <c r="F26" s="62">
        <v>57</v>
      </c>
      <c r="G26" s="69" t="s">
        <v>138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IF(Мл1с!D24=Мл1с!C22,Мл1с!C26,IF(Мл1с!D24=Мл1с!C26,Мл1с!C22,0))</f>
        <v>Лукьянов Роман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IF(Мл1с!C54=Мл1с!B53,Мл1с!B55,IF(Мл1с!C54=Мл1с!B55,Мл1с!B53,0))</f>
        <v>_</v>
      </c>
      <c r="C28" s="59"/>
      <c r="D28" s="60">
        <v>-28</v>
      </c>
      <c r="E28" s="61" t="str">
        <f>IF(Мл1с!E60=Мл1с!D56,Мл1с!D64,IF(Мл1с!E60=Мл1с!D64,Мл1с!D56,0))</f>
        <v>Максютов Азат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140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IF(Мл1с!C58=Мл1с!B57,Мл1с!B59,IF(Мл1с!C58=Мл1с!B59,Мл1с!B57,0))</f>
        <v>Салихов Раиль</v>
      </c>
      <c r="C30" s="62">
        <v>46</v>
      </c>
      <c r="D30" s="69" t="s">
        <v>101</v>
      </c>
      <c r="E30" s="62">
        <v>55</v>
      </c>
      <c r="F30" s="168" t="s">
        <v>138</v>
      </c>
      <c r="G30" s="62">
        <v>59</v>
      </c>
      <c r="H30" s="168" t="s">
        <v>133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IF(Мл1с!D16=Мл1с!C14,Мл1с!C18,IF(Мл1с!D16=Мл1с!C18,Мл1с!C14,0))</f>
        <v>Семенов Константин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IF(Мл1с!C62=Мл1с!B61,Мл1с!B63,IF(Мл1с!C62=Мл1с!B63,Мл1с!B61,0))</f>
        <v>Коврижников Максим</v>
      </c>
      <c r="C32" s="59"/>
      <c r="D32" s="62">
        <v>51</v>
      </c>
      <c r="E32" s="168" t="s">
        <v>138</v>
      </c>
      <c r="F32" s="59"/>
      <c r="G32" s="66"/>
      <c r="H32" s="60">
        <v>-60</v>
      </c>
      <c r="I32" s="61" t="str">
        <f>IF(I22=H14,H30,IF(I22=H30,H14,0))</f>
        <v>Срумов Антон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93</v>
      </c>
      <c r="D33" s="66"/>
      <c r="E33" s="71"/>
      <c r="F33" s="59"/>
      <c r="G33" s="66"/>
      <c r="H33" s="59"/>
      <c r="I33" s="78"/>
      <c r="J33" s="72" t="s">
        <v>27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IF(Мл1с!C66=Мл1с!B65,Мл1с!B67,IF(Мл1с!C66=Мл1с!B67,Мл1с!B65,0))</f>
        <v>_</v>
      </c>
      <c r="C34" s="62">
        <v>47</v>
      </c>
      <c r="D34" s="168" t="s">
        <v>138</v>
      </c>
      <c r="E34" s="71"/>
      <c r="F34" s="60">
        <v>-29</v>
      </c>
      <c r="G34" s="65" t="str">
        <f>IF(Мл1с!F20=Мл1с!E12,Мл1с!E28,IF(Мл1с!F20=Мл1с!E28,Мл1с!E12,0))</f>
        <v>Аббасов Рустамхон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IF(Мл1с!D8=Мл1с!C6,Мл1с!C10,IF(Мл1с!D8=Мл1с!C10,Мл1с!C6,0))</f>
        <v>Сазонов Николай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Топорков Юрий</v>
      </c>
      <c r="C37" s="59"/>
      <c r="D37" s="59"/>
      <c r="E37" s="59"/>
      <c r="F37" s="60">
        <v>-48</v>
      </c>
      <c r="G37" s="61" t="str">
        <f>IF(E8=D6,D10,IF(E8=D10,D6,0))</f>
        <v>Шакуров Нафис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104</v>
      </c>
      <c r="D38" s="59"/>
      <c r="E38" s="59"/>
      <c r="F38" s="59"/>
      <c r="G38" s="62">
        <v>67</v>
      </c>
      <c r="H38" s="69" t="s">
        <v>75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Иванов Виталий</v>
      </c>
      <c r="C39" s="66"/>
      <c r="D39" s="59"/>
      <c r="E39" s="59"/>
      <c r="F39" s="60">
        <v>-49</v>
      </c>
      <c r="G39" s="65" t="str">
        <f>IF(E16=D14,D18,IF(E16=D18,D14,0))</f>
        <v>Смирнов Андрей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137</v>
      </c>
      <c r="E40" s="59"/>
      <c r="F40" s="59"/>
      <c r="G40" s="59"/>
      <c r="H40" s="62">
        <v>69</v>
      </c>
      <c r="I40" s="70" t="s">
        <v>75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Горбунов Валентин</v>
      </c>
      <c r="C41" s="66"/>
      <c r="D41" s="66"/>
      <c r="E41" s="59"/>
      <c r="F41" s="60">
        <v>-50</v>
      </c>
      <c r="G41" s="61" t="str">
        <f>IF(E24=D22,D26,IF(E24=D26,D22,0))</f>
        <v>Ишгарин Айдар</v>
      </c>
      <c r="H41" s="66"/>
      <c r="I41" s="76"/>
      <c r="J41" s="72" t="s">
        <v>36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168" t="s">
        <v>137</v>
      </c>
      <c r="D42" s="66"/>
      <c r="E42" s="59"/>
      <c r="F42" s="59"/>
      <c r="G42" s="62">
        <v>68</v>
      </c>
      <c r="H42" s="168" t="s">
        <v>101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Семенов Юрий</v>
      </c>
      <c r="C43" s="59"/>
      <c r="D43" s="66"/>
      <c r="E43" s="59"/>
      <c r="F43" s="60">
        <v>-51</v>
      </c>
      <c r="G43" s="65" t="str">
        <f>IF(E32=D30,D34,IF(E32=D34,D30,0))</f>
        <v>Семенов Константин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137</v>
      </c>
      <c r="F44" s="59"/>
      <c r="G44" s="59"/>
      <c r="H44" s="60">
        <v>-69</v>
      </c>
      <c r="I44" s="61" t="str">
        <f>IF(I40=H38,H42,IF(I40=H42,H38,0))</f>
        <v>Семенов Константин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Антонян Ваге</v>
      </c>
      <c r="C45" s="59"/>
      <c r="D45" s="66"/>
      <c r="E45" s="77" t="s">
        <v>114</v>
      </c>
      <c r="F45" s="59"/>
      <c r="G45" s="60">
        <v>-67</v>
      </c>
      <c r="H45" s="61" t="str">
        <f>IF(H38=G37,G39,IF(H38=G39,G37,0))</f>
        <v>Смирнов Андрей</v>
      </c>
      <c r="I45" s="78"/>
      <c r="J45" s="72" t="s">
        <v>38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92</v>
      </c>
      <c r="D46" s="66"/>
      <c r="E46" s="59"/>
      <c r="F46" s="59"/>
      <c r="G46" s="59"/>
      <c r="H46" s="62">
        <v>70</v>
      </c>
      <c r="I46" s="169" t="s">
        <v>96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Лукьянов Роман</v>
      </c>
      <c r="C47" s="66"/>
      <c r="D47" s="66"/>
      <c r="E47" s="59"/>
      <c r="F47" s="59"/>
      <c r="G47" s="60">
        <v>-68</v>
      </c>
      <c r="H47" s="65" t="str">
        <f>IF(H42=G41,G43,IF(H42=G43,G41,0))</f>
        <v>Ишгарин Айдар</v>
      </c>
      <c r="I47" s="78"/>
      <c r="J47" s="72" t="s">
        <v>37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168" t="s">
        <v>92</v>
      </c>
      <c r="E48" s="59"/>
      <c r="F48" s="59"/>
      <c r="G48" s="59"/>
      <c r="H48" s="60">
        <v>-70</v>
      </c>
      <c r="I48" s="61" t="str">
        <f>IF(I46=H45,H47,IF(I46=H47,H45,0))</f>
        <v>Смирнов Андрей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Салихов Раиль</v>
      </c>
      <c r="C49" s="66"/>
      <c r="D49" s="59"/>
      <c r="E49" s="59"/>
      <c r="F49" s="59"/>
      <c r="G49" s="71"/>
      <c r="H49" s="59"/>
      <c r="I49" s="78"/>
      <c r="J49" s="72" t="s">
        <v>39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168" t="s">
        <v>93</v>
      </c>
      <c r="D50" s="60">
        <v>-77</v>
      </c>
      <c r="E50" s="61" t="str">
        <f>IF(E44=D40,D48,IF(E44=D48,D40,0))</f>
        <v>Антонян Ваге</v>
      </c>
      <c r="F50" s="60">
        <v>-71</v>
      </c>
      <c r="G50" s="61" t="str">
        <f>IF(C38=B37,B39,IF(C38=B39,B37,0))</f>
        <v>Иванов Виталий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Коврижников Максим</v>
      </c>
      <c r="C51" s="59"/>
      <c r="D51" s="59"/>
      <c r="E51" s="77" t="s">
        <v>115</v>
      </c>
      <c r="F51" s="59"/>
      <c r="G51" s="62">
        <v>79</v>
      </c>
      <c r="H51" s="69" t="s">
        <v>76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Топорков Юрий</v>
      </c>
      <c r="E52" s="78"/>
      <c r="F52" s="60">
        <v>-72</v>
      </c>
      <c r="G52" s="65" t="str">
        <f>IF(C42=B41,B43,IF(C42=B43,B41,0))</f>
        <v>Семенов Юрий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93</v>
      </c>
      <c r="F53" s="59"/>
      <c r="G53" s="59"/>
      <c r="H53" s="62">
        <v>81</v>
      </c>
      <c r="I53" s="70" t="s">
        <v>140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Коврижников Максим</v>
      </c>
      <c r="E54" s="77" t="s">
        <v>116</v>
      </c>
      <c r="F54" s="60">
        <v>-73</v>
      </c>
      <c r="G54" s="61" t="str">
        <f>IF(C46=B45,B47,IF(C46=B47,B45,0))</f>
        <v>Лукьянов Роман</v>
      </c>
      <c r="H54" s="66"/>
      <c r="I54" s="76"/>
      <c r="J54" s="72" t="s">
        <v>117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Топорков Юрий</v>
      </c>
      <c r="F55" s="59"/>
      <c r="G55" s="62">
        <v>80</v>
      </c>
      <c r="H55" s="168" t="s">
        <v>140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118</v>
      </c>
      <c r="F56" s="60">
        <v>-74</v>
      </c>
      <c r="G56" s="65" t="str">
        <f>IF(C50=B49,B51,IF(C50=B51,B49,0))</f>
        <v>Салихов Раиль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 t="s">
        <v>141</v>
      </c>
      <c r="D57" s="59"/>
      <c r="E57" s="59"/>
      <c r="F57" s="59"/>
      <c r="G57" s="59"/>
      <c r="H57" s="60">
        <v>-81</v>
      </c>
      <c r="I57" s="61" t="str">
        <f>IF(I53=H51,H55,IF(I53=H55,H51,0))</f>
        <v>Семенов Юрий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Лим Александр</v>
      </c>
      <c r="C58" s="66"/>
      <c r="D58" s="59"/>
      <c r="E58" s="59"/>
      <c r="F58" s="59"/>
      <c r="G58" s="60">
        <v>-79</v>
      </c>
      <c r="H58" s="61" t="str">
        <f>IF(H51=G50,G52,IF(H51=G52,G50,0))</f>
        <v>Иванов Виталий</v>
      </c>
      <c r="I58" s="78"/>
      <c r="J58" s="72" t="s">
        <v>119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 t="s">
        <v>141</v>
      </c>
      <c r="E59" s="59"/>
      <c r="F59" s="59"/>
      <c r="G59" s="59"/>
      <c r="H59" s="62">
        <v>82</v>
      </c>
      <c r="I59" s="169" t="s">
        <v>55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Лукьянов Роман</v>
      </c>
      <c r="I60" s="78"/>
      <c r="J60" s="72" t="s">
        <v>120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168"/>
      <c r="D61" s="66"/>
      <c r="E61" s="59"/>
      <c r="F61" s="59"/>
      <c r="G61" s="59"/>
      <c r="H61" s="60">
        <v>-82</v>
      </c>
      <c r="I61" s="61" t="str">
        <f>IF(I59=H58,H60,IF(I59=H60,H58,0))</f>
        <v>Лукьянов Роман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121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 t="s">
        <v>141</v>
      </c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122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168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123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168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168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124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125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169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126</v>
      </c>
      <c r="F73" s="59"/>
      <c r="G73" s="60">
        <v>-92</v>
      </c>
      <c r="H73" s="65">
        <f>IF(H68=G67,G69,IF(H68=G69,G67,0))</f>
        <v>0</v>
      </c>
      <c r="I73" s="78"/>
      <c r="J73" s="72" t="s">
        <v>127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128</v>
      </c>
      <c r="F75" s="59"/>
      <c r="G75" s="71"/>
      <c r="H75" s="59"/>
      <c r="I75" s="78"/>
      <c r="J75" s="72" t="s">
        <v>129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61" t="s">
        <v>98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41448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162"/>
      <c r="B4" s="162"/>
      <c r="C4" s="162"/>
      <c r="D4" s="162"/>
      <c r="E4" s="162"/>
      <c r="F4" s="162"/>
      <c r="G4" s="162"/>
      <c r="H4" s="162"/>
      <c r="I4" s="162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99</v>
      </c>
      <c r="B7" s="53">
        <v>1</v>
      </c>
      <c r="C7" s="54" t="str">
        <f>Вл1с!G36</f>
        <v>Фоминых Илья</v>
      </c>
      <c r="D7" s="51"/>
      <c r="E7" s="51"/>
      <c r="F7" s="51"/>
      <c r="G7" s="51"/>
      <c r="H7" s="51"/>
      <c r="I7" s="51"/>
    </row>
    <row r="8" spans="1:9" ht="18">
      <c r="A8" s="52" t="s">
        <v>100</v>
      </c>
      <c r="B8" s="53">
        <v>2</v>
      </c>
      <c r="C8" s="54" t="str">
        <f>Вл1с!G56</f>
        <v>Топорков Артур</v>
      </c>
      <c r="D8" s="51"/>
      <c r="E8" s="51"/>
      <c r="F8" s="51"/>
      <c r="G8" s="51"/>
      <c r="H8" s="51"/>
      <c r="I8" s="51"/>
    </row>
    <row r="9" spans="1:9" ht="18">
      <c r="A9" s="52" t="s">
        <v>101</v>
      </c>
      <c r="B9" s="53">
        <v>3</v>
      </c>
      <c r="C9" s="54" t="str">
        <f>Вл2с!I22</f>
        <v>Семенов Константин</v>
      </c>
      <c r="D9" s="51"/>
      <c r="E9" s="51"/>
      <c r="F9" s="51"/>
      <c r="G9" s="51"/>
      <c r="H9" s="51"/>
      <c r="I9" s="51"/>
    </row>
    <row r="10" spans="1:9" ht="18">
      <c r="A10" s="52" t="s">
        <v>102</v>
      </c>
      <c r="B10" s="53">
        <v>4</v>
      </c>
      <c r="C10" s="54" t="str">
        <f>Вл2с!I32</f>
        <v>Мазурин Александр</v>
      </c>
      <c r="D10" s="51"/>
      <c r="E10" s="51"/>
      <c r="F10" s="51"/>
      <c r="G10" s="51"/>
      <c r="H10" s="51"/>
      <c r="I10" s="51"/>
    </row>
    <row r="11" spans="1:9" ht="18">
      <c r="A11" s="52" t="s">
        <v>91</v>
      </c>
      <c r="B11" s="53">
        <v>5</v>
      </c>
      <c r="C11" s="55" t="str">
        <f>Вл1с!G63</f>
        <v>Сагитов Александр</v>
      </c>
      <c r="D11" s="51"/>
      <c r="E11" s="51"/>
      <c r="F11" s="51"/>
      <c r="G11" s="51"/>
      <c r="H11" s="51"/>
      <c r="I11" s="51"/>
    </row>
    <row r="12" spans="1:9" ht="18">
      <c r="A12" s="52" t="s">
        <v>92</v>
      </c>
      <c r="B12" s="53">
        <v>6</v>
      </c>
      <c r="C12" s="55" t="str">
        <f>Вл1с!G65</f>
        <v>Смирнов Андрей</v>
      </c>
      <c r="D12" s="51"/>
      <c r="E12" s="51"/>
      <c r="F12" s="51"/>
      <c r="G12" s="51"/>
      <c r="H12" s="51"/>
      <c r="I12" s="51"/>
    </row>
    <row r="13" spans="1:9" ht="18">
      <c r="A13" s="52" t="s">
        <v>103</v>
      </c>
      <c r="B13" s="53">
        <v>7</v>
      </c>
      <c r="C13" s="55" t="str">
        <f>Вл1с!G68</f>
        <v>Антонян Ваге</v>
      </c>
      <c r="D13" s="51"/>
      <c r="E13" s="51"/>
      <c r="F13" s="51"/>
      <c r="G13" s="51"/>
      <c r="H13" s="51"/>
      <c r="I13" s="51"/>
    </row>
    <row r="14" spans="1:9" ht="18">
      <c r="A14" s="52" t="s">
        <v>104</v>
      </c>
      <c r="B14" s="53">
        <v>8</v>
      </c>
      <c r="C14" s="55" t="str">
        <f>Вл1с!G70</f>
        <v>Коврижников Максим</v>
      </c>
      <c r="D14" s="51"/>
      <c r="E14" s="51"/>
      <c r="F14" s="51"/>
      <c r="G14" s="51"/>
      <c r="H14" s="51"/>
      <c r="I14" s="51"/>
    </row>
    <row r="15" spans="1:9" ht="18">
      <c r="A15" s="52" t="s">
        <v>93</v>
      </c>
      <c r="B15" s="53">
        <v>9</v>
      </c>
      <c r="C15" s="55" t="str">
        <f>Вл1с!D72</f>
        <v>Кондратьев Игорь</v>
      </c>
      <c r="D15" s="51"/>
      <c r="E15" s="51"/>
      <c r="F15" s="51"/>
      <c r="G15" s="51"/>
      <c r="H15" s="51"/>
      <c r="I15" s="51"/>
    </row>
    <row r="16" spans="1:9" ht="18">
      <c r="A16" s="52" t="s">
        <v>94</v>
      </c>
      <c r="B16" s="53">
        <v>10</v>
      </c>
      <c r="C16" s="55" t="str">
        <f>Вл1с!D75</f>
        <v>Сайфуллина Азалия</v>
      </c>
      <c r="D16" s="51"/>
      <c r="E16" s="51"/>
      <c r="F16" s="51"/>
      <c r="G16" s="51"/>
      <c r="H16" s="51"/>
      <c r="I16" s="51"/>
    </row>
    <row r="17" spans="1:9" ht="18">
      <c r="A17" s="52" t="s">
        <v>76</v>
      </c>
      <c r="B17" s="53">
        <v>11</v>
      </c>
      <c r="C17" s="55" t="str">
        <f>Вл1с!G73</f>
        <v>Новокшонов Вячеслав</v>
      </c>
      <c r="D17" s="51"/>
      <c r="E17" s="51"/>
      <c r="F17" s="51"/>
      <c r="G17" s="51"/>
      <c r="H17" s="51"/>
      <c r="I17" s="51"/>
    </row>
    <row r="18" spans="1:9" ht="18">
      <c r="A18" s="52" t="s">
        <v>105</v>
      </c>
      <c r="B18" s="53">
        <v>12</v>
      </c>
      <c r="C18" s="55" t="str">
        <f>Вл1с!G75</f>
        <v>Лукьянов Роман</v>
      </c>
      <c r="D18" s="51"/>
      <c r="E18" s="51"/>
      <c r="F18" s="51"/>
      <c r="G18" s="51"/>
      <c r="H18" s="51"/>
      <c r="I18" s="51"/>
    </row>
    <row r="19" spans="1:9" ht="18">
      <c r="A19" s="52" t="s">
        <v>106</v>
      </c>
      <c r="B19" s="53">
        <v>13</v>
      </c>
      <c r="C19" s="55" t="str">
        <f>Вл2с!I40</f>
        <v>Барышев Сергей</v>
      </c>
      <c r="D19" s="51"/>
      <c r="E19" s="51"/>
      <c r="F19" s="51"/>
      <c r="G19" s="51"/>
      <c r="H19" s="51"/>
      <c r="I19" s="51"/>
    </row>
    <row r="20" spans="1:9" ht="18">
      <c r="A20" s="52" t="s">
        <v>107</v>
      </c>
      <c r="B20" s="53">
        <v>14</v>
      </c>
      <c r="C20" s="55" t="str">
        <f>Вл2с!I44</f>
        <v>Топорков Юрий</v>
      </c>
      <c r="D20" s="51"/>
      <c r="E20" s="51"/>
      <c r="F20" s="51"/>
      <c r="G20" s="51"/>
      <c r="H20" s="51"/>
      <c r="I20" s="51"/>
    </row>
    <row r="21" spans="1:9" ht="18">
      <c r="A21" s="52" t="s">
        <v>108</v>
      </c>
      <c r="B21" s="53">
        <v>15</v>
      </c>
      <c r="C21" s="55" t="str">
        <f>Вл2с!I46</f>
        <v>Тодрамович Александр</v>
      </c>
      <c r="D21" s="51"/>
      <c r="E21" s="51"/>
      <c r="F21" s="51"/>
      <c r="G21" s="51"/>
      <c r="H21" s="51"/>
      <c r="I21" s="51"/>
    </row>
    <row r="22" spans="1:9" ht="18">
      <c r="A22" s="52" t="s">
        <v>109</v>
      </c>
      <c r="B22" s="53">
        <v>16</v>
      </c>
      <c r="C22" s="55" t="str">
        <f>Вл2с!I48</f>
        <v>Ибагишев Денис</v>
      </c>
      <c r="D22" s="51"/>
      <c r="E22" s="51"/>
      <c r="F22" s="51"/>
      <c r="G22" s="51"/>
      <c r="H22" s="51"/>
      <c r="I22" s="51"/>
    </row>
    <row r="23" spans="1:9" ht="18">
      <c r="A23" s="52" t="s">
        <v>96</v>
      </c>
      <c r="B23" s="53">
        <v>17</v>
      </c>
      <c r="C23" s="55">
        <f>Вл2с!E44</f>
        <v>0</v>
      </c>
      <c r="D23" s="51"/>
      <c r="E23" s="51"/>
      <c r="F23" s="51"/>
      <c r="G23" s="51"/>
      <c r="H23" s="51"/>
      <c r="I23" s="51"/>
    </row>
    <row r="24" spans="1:9" ht="18">
      <c r="A24" s="52" t="s">
        <v>110</v>
      </c>
      <c r="B24" s="53">
        <v>18</v>
      </c>
      <c r="C24" s="55" t="str">
        <f>Вл2с!E50</f>
        <v>Ишгарин Айдар</v>
      </c>
      <c r="D24" s="51"/>
      <c r="E24" s="51"/>
      <c r="F24" s="51"/>
      <c r="G24" s="51"/>
      <c r="H24" s="51"/>
      <c r="I24" s="51"/>
    </row>
    <row r="25" spans="1:9" ht="18">
      <c r="A25" s="52" t="s">
        <v>62</v>
      </c>
      <c r="B25" s="53">
        <v>19</v>
      </c>
      <c r="C25" s="55" t="str">
        <f>Вл2с!E53</f>
        <v>Новокшонов Ярослав</v>
      </c>
      <c r="D25" s="51"/>
      <c r="E25" s="51"/>
      <c r="F25" s="51"/>
      <c r="G25" s="51"/>
      <c r="H25" s="51"/>
      <c r="I25" s="51"/>
    </row>
    <row r="26" spans="1:9" ht="18">
      <c r="A26" s="52" t="s">
        <v>111</v>
      </c>
      <c r="B26" s="53">
        <v>20</v>
      </c>
      <c r="C26" s="55">
        <f>Вл2с!E55</f>
        <v>0</v>
      </c>
      <c r="D26" s="51"/>
      <c r="E26" s="51"/>
      <c r="F26" s="51"/>
      <c r="G26" s="51"/>
      <c r="H26" s="51"/>
      <c r="I26" s="51"/>
    </row>
    <row r="27" spans="1:9" ht="18">
      <c r="A27" s="52" t="s">
        <v>112</v>
      </c>
      <c r="B27" s="53">
        <v>21</v>
      </c>
      <c r="C27" s="55" t="str">
        <f>Вл2с!I53</f>
        <v>Семенов Юрий</v>
      </c>
      <c r="D27" s="51"/>
      <c r="E27" s="51"/>
      <c r="F27" s="51"/>
      <c r="G27" s="51"/>
      <c r="H27" s="51"/>
      <c r="I27" s="51"/>
    </row>
    <row r="28" spans="1:9" ht="18">
      <c r="A28" s="52" t="s">
        <v>113</v>
      </c>
      <c r="B28" s="53">
        <v>22</v>
      </c>
      <c r="C28" s="55" t="str">
        <f>Вл2с!I57</f>
        <v>Сидоров Роман</v>
      </c>
      <c r="D28" s="51"/>
      <c r="E28" s="51"/>
      <c r="F28" s="51"/>
      <c r="G28" s="51"/>
      <c r="H28" s="51"/>
      <c r="I28" s="51"/>
    </row>
    <row r="29" spans="1:9" ht="18">
      <c r="A29" s="52" t="s">
        <v>23</v>
      </c>
      <c r="B29" s="53">
        <v>23</v>
      </c>
      <c r="C29" s="55">
        <f>Вл2с!I59</f>
        <v>0</v>
      </c>
      <c r="D29" s="51"/>
      <c r="E29" s="51"/>
      <c r="F29" s="51"/>
      <c r="G29" s="51"/>
      <c r="H29" s="51"/>
      <c r="I29" s="51"/>
    </row>
    <row r="30" spans="1:9" ht="18">
      <c r="A30" s="52" t="s">
        <v>23</v>
      </c>
      <c r="B30" s="53">
        <v>24</v>
      </c>
      <c r="C30" s="55">
        <f>Вл2с!I61</f>
        <v>0</v>
      </c>
      <c r="D30" s="51"/>
      <c r="E30" s="51"/>
      <c r="F30" s="51"/>
      <c r="G30" s="51"/>
      <c r="H30" s="51"/>
      <c r="I30" s="51"/>
    </row>
    <row r="31" spans="1:9" ht="18">
      <c r="A31" s="52" t="s">
        <v>23</v>
      </c>
      <c r="B31" s="53">
        <v>25</v>
      </c>
      <c r="C31" s="55">
        <f>Вл2с!E63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23</v>
      </c>
      <c r="B32" s="53">
        <v>26</v>
      </c>
      <c r="C32" s="55">
        <f>Вл2с!E69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23</v>
      </c>
      <c r="B33" s="53">
        <v>27</v>
      </c>
      <c r="C33" s="55">
        <f>Вл2с!E72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23</v>
      </c>
      <c r="B34" s="53">
        <v>28</v>
      </c>
      <c r="C34" s="55">
        <f>Вл2с!E74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23</v>
      </c>
      <c r="B35" s="53">
        <v>29</v>
      </c>
      <c r="C35" s="55">
        <f>Вл2с!I66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23</v>
      </c>
      <c r="B36" s="53">
        <v>30</v>
      </c>
      <c r="C36" s="55">
        <f>Вл2с!I70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23</v>
      </c>
      <c r="B37" s="53">
        <v>31</v>
      </c>
      <c r="C37" s="55">
        <f>Вл2с!I72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23</v>
      </c>
      <c r="B38" s="53">
        <v>32</v>
      </c>
      <c r="C38" s="55">
        <f>Вл2с!I74</f>
        <v>0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163" t="str">
        <f>СпВл!A1</f>
        <v>Кубок Республики Башкортостан 2013</v>
      </c>
      <c r="B1" s="163"/>
      <c r="C1" s="163"/>
      <c r="D1" s="163"/>
      <c r="E1" s="163"/>
      <c r="F1" s="163"/>
      <c r="G1" s="163"/>
    </row>
    <row r="2" spans="1:7" ht="15.75">
      <c r="A2" s="163" t="str">
        <f>СпВл!A2</f>
        <v>Соревнования Высшей лиги 24-го Этапа Международный олимпийский день</v>
      </c>
      <c r="B2" s="163"/>
      <c r="C2" s="163"/>
      <c r="D2" s="163"/>
      <c r="E2" s="163"/>
      <c r="F2" s="163"/>
      <c r="G2" s="163"/>
    </row>
    <row r="3" spans="1:7" ht="15.75">
      <c r="A3" s="164">
        <f>СпВл!A3</f>
        <v>41448</v>
      </c>
      <c r="B3" s="164"/>
      <c r="C3" s="164"/>
      <c r="D3" s="164"/>
      <c r="E3" s="164"/>
      <c r="F3" s="164"/>
      <c r="G3" s="164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СпВл!A7</f>
        <v>Фоминых Илья</v>
      </c>
      <c r="C5" s="59"/>
      <c r="D5" s="59"/>
      <c r="E5" s="59"/>
      <c r="F5" s="59"/>
      <c r="G5" s="59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ht="10.5" customHeight="1">
      <c r="A6" s="59"/>
      <c r="B6" s="62">
        <v>1</v>
      </c>
      <c r="C6" s="63" t="s">
        <v>99</v>
      </c>
      <c r="D6" s="59"/>
      <c r="E6" s="64"/>
      <c r="F6" s="59"/>
      <c r="G6" s="59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0.5" customHeight="1">
      <c r="A7" s="60">
        <v>32</v>
      </c>
      <c r="B7" s="65" t="str">
        <f>СпВл!A38</f>
        <v>_</v>
      </c>
      <c r="C7" s="66"/>
      <c r="D7" s="59"/>
      <c r="E7" s="59"/>
      <c r="F7" s="59"/>
      <c r="G7" s="59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10.5" customHeight="1">
      <c r="A8" s="59"/>
      <c r="B8" s="59"/>
      <c r="C8" s="62">
        <v>17</v>
      </c>
      <c r="D8" s="63" t="s">
        <v>99</v>
      </c>
      <c r="E8" s="59"/>
      <c r="F8" s="59"/>
      <c r="G8" s="59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0.5" customHeight="1">
      <c r="A9" s="60">
        <v>17</v>
      </c>
      <c r="B9" s="61" t="str">
        <f>СпВл!A23</f>
        <v>Ишгарин Айдар</v>
      </c>
      <c r="C9" s="66"/>
      <c r="D9" s="66"/>
      <c r="E9" s="59"/>
      <c r="F9" s="59"/>
      <c r="G9" s="59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10.5" customHeight="1">
      <c r="A10" s="59"/>
      <c r="B10" s="62">
        <v>2</v>
      </c>
      <c r="C10" s="67" t="s">
        <v>109</v>
      </c>
      <c r="D10" s="66"/>
      <c r="E10" s="59"/>
      <c r="F10" s="59"/>
      <c r="G10" s="59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10.5" customHeight="1">
      <c r="A11" s="60">
        <v>16</v>
      </c>
      <c r="B11" s="65" t="str">
        <f>СпВл!A22</f>
        <v>Сайфуллина Азалия</v>
      </c>
      <c r="C11" s="59"/>
      <c r="D11" s="66"/>
      <c r="E11" s="59"/>
      <c r="F11" s="59"/>
      <c r="G11" s="59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ht="10.5" customHeight="1">
      <c r="A12" s="59"/>
      <c r="B12" s="59"/>
      <c r="C12" s="59"/>
      <c r="D12" s="62">
        <v>25</v>
      </c>
      <c r="E12" s="63" t="s">
        <v>99</v>
      </c>
      <c r="F12" s="59"/>
      <c r="G12" s="6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ht="12" customHeight="1">
      <c r="A13" s="60">
        <v>9</v>
      </c>
      <c r="B13" s="61" t="str">
        <f>СпВл!A15</f>
        <v>Коврижников Максим</v>
      </c>
      <c r="C13" s="59"/>
      <c r="D13" s="66"/>
      <c r="E13" s="66"/>
      <c r="F13" s="59"/>
      <c r="G13" s="68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12" customHeight="1">
      <c r="A14" s="59"/>
      <c r="B14" s="62">
        <v>3</v>
      </c>
      <c r="C14" s="63" t="s">
        <v>93</v>
      </c>
      <c r="D14" s="66"/>
      <c r="E14" s="66"/>
      <c r="F14" s="59"/>
      <c r="G14" s="68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ht="12" customHeight="1">
      <c r="A15" s="60">
        <v>24</v>
      </c>
      <c r="B15" s="65" t="str">
        <f>СпВл!A30</f>
        <v>_</v>
      </c>
      <c r="C15" s="66"/>
      <c r="D15" s="66"/>
      <c r="E15" s="66"/>
      <c r="F15" s="59"/>
      <c r="G15" s="68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ht="12" customHeight="1">
      <c r="A16" s="59"/>
      <c r="B16" s="59"/>
      <c r="C16" s="62">
        <v>18</v>
      </c>
      <c r="D16" s="67" t="s">
        <v>93</v>
      </c>
      <c r="E16" s="66"/>
      <c r="F16" s="59"/>
      <c r="G16" s="68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2" customHeight="1">
      <c r="A17" s="60">
        <v>25</v>
      </c>
      <c r="B17" s="61" t="str">
        <f>СпВл!A31</f>
        <v>_</v>
      </c>
      <c r="C17" s="66"/>
      <c r="D17" s="59"/>
      <c r="E17" s="66"/>
      <c r="F17" s="59"/>
      <c r="G17" s="68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2" customHeight="1">
      <c r="A18" s="59"/>
      <c r="B18" s="62">
        <v>4</v>
      </c>
      <c r="C18" s="67" t="s">
        <v>104</v>
      </c>
      <c r="D18" s="59"/>
      <c r="E18" s="66"/>
      <c r="F18" s="59"/>
      <c r="G18" s="59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" customHeight="1">
      <c r="A19" s="60">
        <v>8</v>
      </c>
      <c r="B19" s="65" t="str">
        <f>СпВл!A14</f>
        <v>Топорков Юрий</v>
      </c>
      <c r="C19" s="59"/>
      <c r="D19" s="59"/>
      <c r="E19" s="66"/>
      <c r="F19" s="59"/>
      <c r="G19" s="59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" customHeight="1">
      <c r="A20" s="59"/>
      <c r="B20" s="59"/>
      <c r="C20" s="59"/>
      <c r="D20" s="59"/>
      <c r="E20" s="62">
        <v>29</v>
      </c>
      <c r="F20" s="63" t="s">
        <v>99</v>
      </c>
      <c r="G20" s="59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2" customHeight="1">
      <c r="A21" s="60">
        <v>5</v>
      </c>
      <c r="B21" s="61" t="str">
        <f>СпВл!A11</f>
        <v>Смирнов Андрей</v>
      </c>
      <c r="C21" s="59"/>
      <c r="D21" s="59"/>
      <c r="E21" s="66"/>
      <c r="F21" s="66"/>
      <c r="G21" s="59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ht="12" customHeight="1">
      <c r="A22" s="59"/>
      <c r="B22" s="62">
        <v>5</v>
      </c>
      <c r="C22" s="63" t="s">
        <v>91</v>
      </c>
      <c r="D22" s="59"/>
      <c r="E22" s="66"/>
      <c r="F22" s="66"/>
      <c r="G22" s="59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ht="12" customHeight="1">
      <c r="A23" s="60">
        <v>28</v>
      </c>
      <c r="B23" s="65" t="str">
        <f>СпВл!A34</f>
        <v>_</v>
      </c>
      <c r="C23" s="66"/>
      <c r="D23" s="59"/>
      <c r="E23" s="66"/>
      <c r="F23" s="66"/>
      <c r="G23" s="59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ht="12" customHeight="1">
      <c r="A24" s="59"/>
      <c r="B24" s="59"/>
      <c r="C24" s="62">
        <v>19</v>
      </c>
      <c r="D24" s="63" t="s">
        <v>91</v>
      </c>
      <c r="E24" s="66"/>
      <c r="F24" s="66"/>
      <c r="G24" s="59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ht="12" customHeight="1">
      <c r="A25" s="60">
        <v>21</v>
      </c>
      <c r="B25" s="61" t="str">
        <f>СпВл!A27</f>
        <v>Новокшонов Вячеслав</v>
      </c>
      <c r="C25" s="66"/>
      <c r="D25" s="66"/>
      <c r="E25" s="66"/>
      <c r="F25" s="66"/>
      <c r="G25" s="59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ht="12" customHeight="1">
      <c r="A26" s="59"/>
      <c r="B26" s="62">
        <v>6</v>
      </c>
      <c r="C26" s="67" t="s">
        <v>112</v>
      </c>
      <c r="D26" s="66"/>
      <c r="E26" s="66"/>
      <c r="F26" s="66"/>
      <c r="G26" s="59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ht="12" customHeight="1">
      <c r="A27" s="60">
        <v>12</v>
      </c>
      <c r="B27" s="65" t="str">
        <f>СпВл!A18</f>
        <v>Кондратьев Игорь</v>
      </c>
      <c r="C27" s="59"/>
      <c r="D27" s="66"/>
      <c r="E27" s="66"/>
      <c r="F27" s="66"/>
      <c r="G27" s="59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ht="12" customHeight="1">
      <c r="A28" s="59"/>
      <c r="B28" s="59"/>
      <c r="C28" s="59"/>
      <c r="D28" s="62">
        <v>26</v>
      </c>
      <c r="E28" s="67" t="s">
        <v>91</v>
      </c>
      <c r="F28" s="66"/>
      <c r="G28" s="59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ht="12" customHeight="1">
      <c r="A29" s="60">
        <v>13</v>
      </c>
      <c r="B29" s="61" t="str">
        <f>СпВл!A19</f>
        <v>Новокшонов Ярослав</v>
      </c>
      <c r="C29" s="59"/>
      <c r="D29" s="66"/>
      <c r="E29" s="59"/>
      <c r="F29" s="66"/>
      <c r="G29" s="59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ht="12" customHeight="1">
      <c r="A30" s="59"/>
      <c r="B30" s="62">
        <v>7</v>
      </c>
      <c r="C30" s="63" t="s">
        <v>111</v>
      </c>
      <c r="D30" s="66"/>
      <c r="E30" s="59"/>
      <c r="F30" s="66"/>
      <c r="G30" s="59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ht="12" customHeight="1">
      <c r="A31" s="60">
        <v>20</v>
      </c>
      <c r="B31" s="65" t="str">
        <f>СпВл!A26</f>
        <v>Ибагишев Денис</v>
      </c>
      <c r="C31" s="66"/>
      <c r="D31" s="66"/>
      <c r="E31" s="59"/>
      <c r="F31" s="66"/>
      <c r="G31" s="59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ht="12" customHeight="1">
      <c r="A32" s="59"/>
      <c r="B32" s="59"/>
      <c r="C32" s="62">
        <v>20</v>
      </c>
      <c r="D32" s="67" t="s">
        <v>102</v>
      </c>
      <c r="E32" s="59"/>
      <c r="F32" s="66"/>
      <c r="G32" s="59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ht="12" customHeight="1">
      <c r="A33" s="60">
        <v>29</v>
      </c>
      <c r="B33" s="61" t="str">
        <f>СпВл!A35</f>
        <v>_</v>
      </c>
      <c r="C33" s="66"/>
      <c r="D33" s="59"/>
      <c r="E33" s="59"/>
      <c r="F33" s="66"/>
      <c r="G33" s="59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ht="12" customHeight="1">
      <c r="A34" s="59"/>
      <c r="B34" s="62">
        <v>8</v>
      </c>
      <c r="C34" s="67" t="s">
        <v>102</v>
      </c>
      <c r="D34" s="59"/>
      <c r="E34" s="59"/>
      <c r="F34" s="66"/>
      <c r="G34" s="59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ht="12" customHeight="1">
      <c r="A35" s="60">
        <v>4</v>
      </c>
      <c r="B35" s="65" t="str">
        <f>СпВл!A10</f>
        <v>Сагитов Александр</v>
      </c>
      <c r="C35" s="59"/>
      <c r="D35" s="59"/>
      <c r="E35" s="59"/>
      <c r="F35" s="66"/>
      <c r="G35" s="59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99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ht="12" customHeight="1">
      <c r="A37" s="60">
        <v>3</v>
      </c>
      <c r="B37" s="61" t="str">
        <f>СпВл!A9</f>
        <v>Семенов Константин</v>
      </c>
      <c r="C37" s="59"/>
      <c r="D37" s="59"/>
      <c r="E37" s="59"/>
      <c r="F37" s="66"/>
      <c r="G37" s="77" t="s">
        <v>24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ht="12" customHeight="1">
      <c r="A38" s="59"/>
      <c r="B38" s="62">
        <v>9</v>
      </c>
      <c r="C38" s="63" t="s">
        <v>101</v>
      </c>
      <c r="D38" s="59"/>
      <c r="E38" s="59"/>
      <c r="F38" s="66"/>
      <c r="G38" s="59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ht="12" customHeight="1">
      <c r="A39" s="60">
        <v>30</v>
      </c>
      <c r="B39" s="65" t="str">
        <f>СпВл!A36</f>
        <v>_</v>
      </c>
      <c r="C39" s="66"/>
      <c r="D39" s="59"/>
      <c r="E39" s="59"/>
      <c r="F39" s="66"/>
      <c r="G39" s="59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ht="12" customHeight="1">
      <c r="A40" s="59"/>
      <c r="B40" s="59"/>
      <c r="C40" s="62">
        <v>21</v>
      </c>
      <c r="D40" s="63" t="s">
        <v>101</v>
      </c>
      <c r="E40" s="59"/>
      <c r="F40" s="66"/>
      <c r="G40" s="59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ht="12" customHeight="1">
      <c r="A41" s="60">
        <v>19</v>
      </c>
      <c r="B41" s="61" t="str">
        <f>СпВл!A25</f>
        <v>Могилевская Инесса</v>
      </c>
      <c r="C41" s="66"/>
      <c r="D41" s="66"/>
      <c r="E41" s="59"/>
      <c r="F41" s="66"/>
      <c r="G41" s="59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ht="12" customHeight="1">
      <c r="A42" s="59"/>
      <c r="B42" s="62">
        <v>10</v>
      </c>
      <c r="C42" s="67" t="s">
        <v>107</v>
      </c>
      <c r="D42" s="66"/>
      <c r="E42" s="59"/>
      <c r="F42" s="66"/>
      <c r="G42" s="59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ht="12" customHeight="1">
      <c r="A43" s="60">
        <v>14</v>
      </c>
      <c r="B43" s="65" t="str">
        <f>СпВл!A20</f>
        <v>Тодрамович Александр</v>
      </c>
      <c r="C43" s="59"/>
      <c r="D43" s="66"/>
      <c r="E43" s="59"/>
      <c r="F43" s="66"/>
      <c r="G43" s="59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ht="12" customHeight="1">
      <c r="A44" s="59"/>
      <c r="B44" s="59"/>
      <c r="C44" s="59"/>
      <c r="D44" s="62">
        <v>27</v>
      </c>
      <c r="E44" s="63" t="s">
        <v>101</v>
      </c>
      <c r="F44" s="66"/>
      <c r="G44" s="59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ht="12" customHeight="1">
      <c r="A45" s="60">
        <v>11</v>
      </c>
      <c r="B45" s="61" t="str">
        <f>СпВл!A17</f>
        <v>Семенов Юрий</v>
      </c>
      <c r="C45" s="59"/>
      <c r="D45" s="66"/>
      <c r="E45" s="66"/>
      <c r="F45" s="66"/>
      <c r="G45" s="59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19" ht="12" customHeight="1">
      <c r="A46" s="59"/>
      <c r="B46" s="62">
        <v>11</v>
      </c>
      <c r="C46" s="63" t="s">
        <v>76</v>
      </c>
      <c r="D46" s="66"/>
      <c r="E46" s="66"/>
      <c r="F46" s="66"/>
      <c r="G46" s="59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ht="12" customHeight="1">
      <c r="A47" s="60">
        <v>22</v>
      </c>
      <c r="B47" s="65" t="str">
        <f>СпВл!A28</f>
        <v>Сидоров Роман</v>
      </c>
      <c r="C47" s="66"/>
      <c r="D47" s="66"/>
      <c r="E47" s="66"/>
      <c r="F47" s="66"/>
      <c r="G47" s="59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</row>
    <row r="48" spans="1:19" ht="12" customHeight="1">
      <c r="A48" s="59"/>
      <c r="B48" s="59"/>
      <c r="C48" s="62">
        <v>22</v>
      </c>
      <c r="D48" s="67" t="s">
        <v>92</v>
      </c>
      <c r="E48" s="66"/>
      <c r="F48" s="66"/>
      <c r="G48" s="59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 ht="12" customHeight="1">
      <c r="A49" s="60">
        <v>27</v>
      </c>
      <c r="B49" s="61" t="str">
        <f>СпВл!A33</f>
        <v>_</v>
      </c>
      <c r="C49" s="66"/>
      <c r="D49" s="59"/>
      <c r="E49" s="66"/>
      <c r="F49" s="66"/>
      <c r="G49" s="59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ht="12" customHeight="1">
      <c r="A50" s="59"/>
      <c r="B50" s="62">
        <v>12</v>
      </c>
      <c r="C50" s="67" t="s">
        <v>92</v>
      </c>
      <c r="D50" s="59"/>
      <c r="E50" s="66"/>
      <c r="F50" s="66"/>
      <c r="G50" s="59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ht="12" customHeight="1">
      <c r="A51" s="60">
        <v>6</v>
      </c>
      <c r="B51" s="65" t="str">
        <f>СпВл!A12</f>
        <v>Антонян Ваге</v>
      </c>
      <c r="C51" s="59"/>
      <c r="D51" s="59"/>
      <c r="E51" s="66"/>
      <c r="F51" s="66"/>
      <c r="G51" s="59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ht="12" customHeight="1">
      <c r="A52" s="59"/>
      <c r="B52" s="59"/>
      <c r="C52" s="59"/>
      <c r="D52" s="59"/>
      <c r="E52" s="62">
        <v>30</v>
      </c>
      <c r="F52" s="67" t="s">
        <v>100</v>
      </c>
      <c r="G52" s="59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12" customHeight="1">
      <c r="A53" s="60">
        <v>7</v>
      </c>
      <c r="B53" s="61" t="str">
        <f>СпВл!A13</f>
        <v>Мазурин Александр</v>
      </c>
      <c r="C53" s="59"/>
      <c r="D53" s="59"/>
      <c r="E53" s="66"/>
      <c r="F53" s="59"/>
      <c r="G53" s="59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ht="12" customHeight="1">
      <c r="A54" s="59"/>
      <c r="B54" s="62">
        <v>13</v>
      </c>
      <c r="C54" s="63" t="s">
        <v>103</v>
      </c>
      <c r="D54" s="59"/>
      <c r="E54" s="66"/>
      <c r="F54" s="59"/>
      <c r="G54" s="59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 ht="12" customHeight="1">
      <c r="A55" s="60">
        <v>26</v>
      </c>
      <c r="B55" s="65" t="str">
        <f>СпВл!A32</f>
        <v>_</v>
      </c>
      <c r="C55" s="66"/>
      <c r="D55" s="59"/>
      <c r="E55" s="66"/>
      <c r="F55" s="59"/>
      <c r="G55" s="59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</row>
    <row r="56" spans="1:19" ht="12" customHeight="1">
      <c r="A56" s="59"/>
      <c r="B56" s="59"/>
      <c r="C56" s="62">
        <v>23</v>
      </c>
      <c r="D56" s="63" t="s">
        <v>103</v>
      </c>
      <c r="E56" s="66"/>
      <c r="F56" s="75">
        <v>-31</v>
      </c>
      <c r="G56" s="61" t="str">
        <f>IF(G36=F20,F52,IF(G36=F52,F20,0))</f>
        <v>Топорков Артур</v>
      </c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</row>
    <row r="57" spans="1:19" ht="12" customHeight="1">
      <c r="A57" s="60">
        <v>23</v>
      </c>
      <c r="B57" s="61" t="str">
        <f>СпВл!A29</f>
        <v>_</v>
      </c>
      <c r="C57" s="66"/>
      <c r="D57" s="66"/>
      <c r="E57" s="66"/>
      <c r="F57" s="59"/>
      <c r="G57" s="77" t="s">
        <v>25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1:19" ht="12" customHeight="1">
      <c r="A58" s="59"/>
      <c r="B58" s="62">
        <v>14</v>
      </c>
      <c r="C58" s="67" t="s">
        <v>94</v>
      </c>
      <c r="D58" s="66"/>
      <c r="E58" s="66"/>
      <c r="F58" s="59"/>
      <c r="G58" s="59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</row>
    <row r="59" spans="1:19" ht="12" customHeight="1">
      <c r="A59" s="60">
        <v>10</v>
      </c>
      <c r="B59" s="65" t="str">
        <f>СпВл!A16</f>
        <v>Барышев Сергей</v>
      </c>
      <c r="C59" s="59"/>
      <c r="D59" s="66"/>
      <c r="E59" s="66"/>
      <c r="F59" s="59"/>
      <c r="G59" s="59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ht="12" customHeight="1">
      <c r="A60" s="59"/>
      <c r="B60" s="59"/>
      <c r="C60" s="59"/>
      <c r="D60" s="62">
        <v>28</v>
      </c>
      <c r="E60" s="67" t="s">
        <v>100</v>
      </c>
      <c r="F60" s="59"/>
      <c r="G60" s="59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ht="12" customHeight="1">
      <c r="A61" s="60">
        <v>15</v>
      </c>
      <c r="B61" s="61" t="str">
        <f>СпВл!A21</f>
        <v>Лукьянов Роман</v>
      </c>
      <c r="C61" s="59"/>
      <c r="D61" s="66"/>
      <c r="E61" s="59"/>
      <c r="F61" s="59"/>
      <c r="G61" s="59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ht="12" customHeight="1">
      <c r="A62" s="59"/>
      <c r="B62" s="62">
        <v>15</v>
      </c>
      <c r="C62" s="63" t="s">
        <v>108</v>
      </c>
      <c r="D62" s="66"/>
      <c r="E62" s="60">
        <v>-58</v>
      </c>
      <c r="F62" s="61" t="str">
        <f>IF(Вл2с!H14=Вл2с!G10,Вл2с!G18,IF(Вл2с!H14=Вл2с!G18,Вл2с!G10,0))</f>
        <v>Сагитов Александр</v>
      </c>
      <c r="G62" s="59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</row>
    <row r="63" spans="1:19" ht="12" customHeight="1">
      <c r="A63" s="60">
        <v>18</v>
      </c>
      <c r="B63" s="65" t="str">
        <f>СпВл!A24</f>
        <v>Тагиров Сайфулла</v>
      </c>
      <c r="C63" s="66"/>
      <c r="D63" s="66"/>
      <c r="E63" s="59"/>
      <c r="F63" s="62">
        <v>61</v>
      </c>
      <c r="G63" s="63" t="s">
        <v>102</v>
      </c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ht="12" customHeight="1">
      <c r="A64" s="59"/>
      <c r="B64" s="59"/>
      <c r="C64" s="62">
        <v>24</v>
      </c>
      <c r="D64" s="67" t="s">
        <v>100</v>
      </c>
      <c r="E64" s="60">
        <v>-59</v>
      </c>
      <c r="F64" s="65" t="str">
        <f>IF(Вл2с!H30=Вл2с!G26,Вл2с!G34,IF(Вл2с!H30=Вл2с!G34,Вл2с!G26,0))</f>
        <v>Смирнов Андрей</v>
      </c>
      <c r="G64" s="77" t="s">
        <v>28</v>
      </c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</row>
    <row r="65" spans="1:19" ht="12" customHeight="1">
      <c r="A65" s="60">
        <v>31</v>
      </c>
      <c r="B65" s="61" t="str">
        <f>СпВл!A37</f>
        <v>_</v>
      </c>
      <c r="C65" s="66"/>
      <c r="D65" s="59"/>
      <c r="E65" s="59"/>
      <c r="F65" s="60">
        <v>-61</v>
      </c>
      <c r="G65" s="61" t="str">
        <f>IF(G63=F62,F64,IF(G63=F64,F62,0))</f>
        <v>Смирнов Андрей</v>
      </c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</row>
    <row r="66" spans="1:19" ht="12" customHeight="1">
      <c r="A66" s="59"/>
      <c r="B66" s="62">
        <v>16</v>
      </c>
      <c r="C66" s="67" t="s">
        <v>100</v>
      </c>
      <c r="D66" s="59"/>
      <c r="E66" s="59"/>
      <c r="F66" s="59"/>
      <c r="G66" s="77" t="s">
        <v>29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7" spans="1:19" ht="12" customHeight="1">
      <c r="A67" s="60">
        <v>2</v>
      </c>
      <c r="B67" s="65" t="str">
        <f>СпВл!A8</f>
        <v>Топорков Артур</v>
      </c>
      <c r="C67" s="59"/>
      <c r="D67" s="59"/>
      <c r="E67" s="60">
        <v>-56</v>
      </c>
      <c r="F67" s="61" t="str">
        <f>IF(Вл2с!G10=Вл2с!F6,Вл2с!F14,IF(Вл2с!G10=Вл2с!F14,Вл2с!F6,0))</f>
        <v>Коврижников Максим</v>
      </c>
      <c r="G67" s="59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92</v>
      </c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  <row r="69" spans="1:19" ht="12" customHeight="1">
      <c r="A69" s="60">
        <v>-52</v>
      </c>
      <c r="B69" s="61" t="str">
        <f>IF(Вл2с!F6=Вл2с!E4,Вл2с!E8,IF(Вл2с!F6=Вл2с!E8,Вл2с!E4,0))</f>
        <v>Лукьянов Роман</v>
      </c>
      <c r="C69" s="59"/>
      <c r="D69" s="59"/>
      <c r="E69" s="60">
        <v>-57</v>
      </c>
      <c r="F69" s="65" t="str">
        <f>IF(Вл2с!G26=Вл2с!F22,Вл2с!F30,IF(Вл2с!G26=Вл2с!F30,Вл2с!F22,0))</f>
        <v>Антонян Ваге</v>
      </c>
      <c r="G69" s="77" t="s">
        <v>31</v>
      </c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  <row r="70" spans="1:19" ht="12" customHeight="1">
      <c r="A70" s="59"/>
      <c r="B70" s="62">
        <v>63</v>
      </c>
      <c r="C70" s="63" t="s">
        <v>105</v>
      </c>
      <c r="D70" s="59"/>
      <c r="E70" s="59"/>
      <c r="F70" s="60">
        <v>-62</v>
      </c>
      <c r="G70" s="61" t="str">
        <f>IF(G68=F67,F69,IF(G68=F69,F67,0))</f>
        <v>Коврижников Максим</v>
      </c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  <row r="71" spans="1:19" ht="12" customHeight="1">
      <c r="A71" s="60">
        <v>-53</v>
      </c>
      <c r="B71" s="65" t="str">
        <f>IF(Вл2с!F14=Вл2с!E12,Вл2с!E16,IF(Вл2с!F14=Вл2с!E16,Вл2с!E12,0))</f>
        <v>Кондратьев Игорь</v>
      </c>
      <c r="C71" s="66"/>
      <c r="D71" s="71"/>
      <c r="E71" s="59"/>
      <c r="F71" s="59"/>
      <c r="G71" s="77" t="s">
        <v>33</v>
      </c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</row>
    <row r="72" spans="1:19" ht="12" customHeight="1">
      <c r="A72" s="59"/>
      <c r="B72" s="59"/>
      <c r="C72" s="62">
        <v>65</v>
      </c>
      <c r="D72" s="63" t="s">
        <v>105</v>
      </c>
      <c r="E72" s="60">
        <v>-63</v>
      </c>
      <c r="F72" s="61" t="str">
        <f>IF(C70=B69,B71,IF(C70=B71,B69,0))</f>
        <v>Лукьянов Роман</v>
      </c>
      <c r="G72" s="59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19" ht="12" customHeight="1">
      <c r="A73" s="60">
        <v>-54</v>
      </c>
      <c r="B73" s="61" t="str">
        <f>IF(Вл2с!F22=Вл2с!E20,Вл2с!E24,IF(Вл2с!F22=Вл2с!E24,Вл2с!E20,0))</f>
        <v>Новокшонов Вячеслав</v>
      </c>
      <c r="C73" s="66"/>
      <c r="D73" s="79" t="s">
        <v>30</v>
      </c>
      <c r="E73" s="59"/>
      <c r="F73" s="62">
        <v>66</v>
      </c>
      <c r="G73" s="63" t="s">
        <v>112</v>
      </c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19" ht="12" customHeight="1">
      <c r="A74" s="59"/>
      <c r="B74" s="62">
        <v>64</v>
      </c>
      <c r="C74" s="67" t="s">
        <v>109</v>
      </c>
      <c r="D74" s="78"/>
      <c r="E74" s="60">
        <v>-64</v>
      </c>
      <c r="F74" s="65" t="str">
        <f>IF(C74=B73,B75,IF(C74=B75,B73,0))</f>
        <v>Новокшонов Вячеслав</v>
      </c>
      <c r="G74" s="77" t="s">
        <v>34</v>
      </c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19" ht="12" customHeight="1">
      <c r="A75" s="60">
        <v>-55</v>
      </c>
      <c r="B75" s="65" t="str">
        <f>IF(Вл2с!F30=Вл2с!E28,Вл2с!E32,IF(Вл2с!F30=Вл2с!E32,Вл2с!E28,0))</f>
        <v>Сайфуллина Азалия</v>
      </c>
      <c r="C75" s="60">
        <v>-65</v>
      </c>
      <c r="D75" s="61" t="str">
        <f>IF(D72=C70,C74,IF(D72=C74,C70,0))</f>
        <v>Сайфуллина Азалия</v>
      </c>
      <c r="E75" s="59"/>
      <c r="F75" s="60">
        <v>-66</v>
      </c>
      <c r="G75" s="61" t="str">
        <f>IF(G73=F72,F74,IF(G73=F74,F72,0))</f>
        <v>Лукьянов Роман</v>
      </c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19" ht="12" customHeight="1">
      <c r="A76" s="59"/>
      <c r="B76" s="59"/>
      <c r="C76" s="59"/>
      <c r="D76" s="77" t="s">
        <v>32</v>
      </c>
      <c r="E76" s="59"/>
      <c r="F76" s="59"/>
      <c r="G76" s="77" t="s">
        <v>35</v>
      </c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8:19" ht="9" customHeight="1"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8:19" ht="9" customHeight="1"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ht="9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19" ht="12.7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167" customWidth="1"/>
    <col min="2" max="2" width="13.875" style="167" customWidth="1"/>
    <col min="3" max="8" width="12.75390625" style="167" customWidth="1"/>
    <col min="9" max="11" width="6.75390625" style="167" customWidth="1"/>
    <col min="12" max="16384" width="9.125" style="167" customWidth="1"/>
  </cols>
  <sheetData>
    <row r="1" spans="1:11" ht="15.75">
      <c r="A1" s="166" t="str">
        <f>СпВл!A1</f>
        <v>Кубок Республики Башкортостан 2013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.75">
      <c r="A2" s="163" t="str">
        <f>СпВл!A2</f>
        <v>Соревнования Высшей лиги 24-го Этапа Международный олимпийский день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>
      <c r="A3" s="164">
        <f>СпВл!A3</f>
        <v>41448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9" ht="12.75">
      <c r="A4" s="60">
        <v>-1</v>
      </c>
      <c r="B4" s="61" t="str">
        <f>IF(Вл1с!C6=Вл1с!B5,Вл1с!B7,IF(Вл1с!C6=Вл1с!B7,Вл1с!B5,0))</f>
        <v>_</v>
      </c>
      <c r="C4" s="59"/>
      <c r="D4" s="60">
        <v>-25</v>
      </c>
      <c r="E4" s="61" t="str">
        <f>IF(Вл1с!E12=Вл1с!D8,Вл1с!D16,IF(Вл1с!E12=Вл1с!D16,Вл1с!D8,0))</f>
        <v>Коврижников Максим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96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IF(Вл1с!C10=Вл1с!B9,Вл1с!B11,IF(Вл1с!C10=Вл1с!B11,Вл1с!B9,0))</f>
        <v>Ишгарин Айдар</v>
      </c>
      <c r="C6" s="62">
        <v>40</v>
      </c>
      <c r="D6" s="69" t="s">
        <v>108</v>
      </c>
      <c r="E6" s="62">
        <v>52</v>
      </c>
      <c r="F6" s="69" t="s">
        <v>93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IF(Вл1с!D64=Вл1с!C62,Вл1с!C66,IF(Вл1с!D64=Вл1с!C66,Вл1с!C62,0))</f>
        <v>Лукьянов Роман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IF(Вл1с!C14=Вл1с!B13,Вл1с!B15,IF(Вл1с!C14=Вл1с!B15,Вл1с!B13,0))</f>
        <v>_</v>
      </c>
      <c r="C8" s="59"/>
      <c r="D8" s="62">
        <v>48</v>
      </c>
      <c r="E8" s="168" t="s">
        <v>108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/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IF(Вл1с!C18=Вл1с!B17,Вл1с!B19,IF(Вл1с!C18=Вл1с!B19,Вл1с!B17,0))</f>
        <v>_</v>
      </c>
      <c r="C10" s="62">
        <v>41</v>
      </c>
      <c r="D10" s="168" t="s">
        <v>94</v>
      </c>
      <c r="E10" s="71"/>
      <c r="F10" s="62">
        <v>56</v>
      </c>
      <c r="G10" s="69" t="s">
        <v>102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IF(Вл1с!D56=Вл1с!C54,Вл1с!C58,IF(Вл1с!D56=Вл1с!C58,Вл1с!C54,0))</f>
        <v>Барышев Сергей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IF(Вл1с!C22=Вл1с!B21,Вл1с!B23,IF(Вл1с!C22=Вл1с!B23,Вл1с!B21,0))</f>
        <v>_</v>
      </c>
      <c r="C12" s="59"/>
      <c r="D12" s="60">
        <v>-26</v>
      </c>
      <c r="E12" s="61" t="str">
        <f>IF(Вл1с!E28=Вл1с!D24,Вл1с!D32,IF(Вл1с!E28=Вл1с!D32,Вл1с!D24,0))</f>
        <v>Сагитов Александр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105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IF(Вл1с!C26=Вл1с!B25,Вл1с!B27,IF(Вл1с!C26=Вл1с!B27,Вл1с!B25,0))</f>
        <v>Кондратьев Игорь</v>
      </c>
      <c r="C14" s="62">
        <v>42</v>
      </c>
      <c r="D14" s="69" t="s">
        <v>105</v>
      </c>
      <c r="E14" s="62">
        <v>53</v>
      </c>
      <c r="F14" s="168" t="s">
        <v>102</v>
      </c>
      <c r="G14" s="62">
        <v>58</v>
      </c>
      <c r="H14" s="69" t="s">
        <v>101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IF(Вл1с!D48=Вл1с!C46,Вл1с!C50,IF(Вл1с!D48=Вл1с!C50,Вл1с!C46,0))</f>
        <v>Семенов Юрий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IF(Вл1с!C30=Вл1с!B29,Вл1с!B31,IF(Вл1с!C30=Вл1с!B31,Вл1с!B29,0))</f>
        <v>Новокшонов Ярослав</v>
      </c>
      <c r="C16" s="59"/>
      <c r="D16" s="62">
        <v>49</v>
      </c>
      <c r="E16" s="168" t="s">
        <v>105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106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IF(Вл1с!C34=Вл1с!B33,Вл1с!B35,IF(Вл1с!C34=Вл1с!B35,Вл1с!B33,0))</f>
        <v>_</v>
      </c>
      <c r="C18" s="62">
        <v>43</v>
      </c>
      <c r="D18" s="168" t="s">
        <v>107</v>
      </c>
      <c r="E18" s="71"/>
      <c r="F18" s="60">
        <v>-30</v>
      </c>
      <c r="G18" s="65" t="str">
        <f>IF(Вл1с!F52=Вл1с!E44,Вл1с!E60,IF(Вл1с!F52=Вл1с!E60,Вл1с!E44,0))</f>
        <v>Семенов Константин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IF(Вл1с!D40=Вл1с!C38,Вл1с!C42,IF(Вл1с!D40=Вл1с!C42,Вл1с!C38,0))</f>
        <v>Тодрамович Александр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IF(Вл1с!C38=Вл1с!B37,Вл1с!B39,IF(Вл1с!C38=Вл1с!B39,Вл1с!B37,0))</f>
        <v>_</v>
      </c>
      <c r="C20" s="59"/>
      <c r="D20" s="60">
        <v>-27</v>
      </c>
      <c r="E20" s="61" t="str">
        <f>IF(Вл1с!E44=Вл1с!D40,Вл1с!D48,IF(Вл1с!E44=Вл1с!D48,Вл1с!D40,0))</f>
        <v>Антонян Ваге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62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IF(Вл1с!C42=Вл1с!B41,Вл1с!B43,IF(Вл1с!C42=Вл1с!B43,Вл1с!B41,0))</f>
        <v>Могилевская Инесса</v>
      </c>
      <c r="C22" s="62">
        <v>44</v>
      </c>
      <c r="D22" s="69" t="s">
        <v>111</v>
      </c>
      <c r="E22" s="62">
        <v>54</v>
      </c>
      <c r="F22" s="69" t="s">
        <v>92</v>
      </c>
      <c r="G22" s="71"/>
      <c r="H22" s="62">
        <v>60</v>
      </c>
      <c r="I22" s="169" t="s">
        <v>101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IF(Вл1с!D32=Вл1с!C30,Вл1с!C34,IF(Вл1с!D32=Вл1с!C34,Вл1с!C30,0))</f>
        <v>Ибагишев Денис</v>
      </c>
      <c r="D23" s="66"/>
      <c r="E23" s="66"/>
      <c r="F23" s="66"/>
      <c r="G23" s="71"/>
      <c r="H23" s="66"/>
      <c r="I23" s="78"/>
      <c r="J23" s="72" t="s">
        <v>26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IF(Вл1с!C46=Вл1с!B45,Вл1с!B47,IF(Вл1с!C46=Вл1с!B47,Вл1с!B45,0))</f>
        <v>Сидоров Роман</v>
      </c>
      <c r="C24" s="59"/>
      <c r="D24" s="62">
        <v>50</v>
      </c>
      <c r="E24" s="168" t="s">
        <v>112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113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IF(Вл1с!C50=Вл1с!B49,Вл1с!B51,IF(Вл1с!C50=Вл1с!B51,Вл1с!B49,0))</f>
        <v>_</v>
      </c>
      <c r="C26" s="62">
        <v>45</v>
      </c>
      <c r="D26" s="168" t="s">
        <v>112</v>
      </c>
      <c r="E26" s="71"/>
      <c r="F26" s="62">
        <v>57</v>
      </c>
      <c r="G26" s="69" t="s">
        <v>103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IF(Вл1с!D24=Вл1с!C22,Вл1с!C26,IF(Вл1с!D24=Вл1с!C26,Вл1с!C22,0))</f>
        <v>Новокшонов Вячеслав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IF(Вл1с!C54=Вл1с!B53,Вл1с!B55,IF(Вл1с!C54=Вл1с!B55,Вл1с!B53,0))</f>
        <v>_</v>
      </c>
      <c r="C28" s="59"/>
      <c r="D28" s="60">
        <v>-28</v>
      </c>
      <c r="E28" s="61" t="str">
        <f>IF(Вл1с!E60=Вл1с!D56,Вл1с!D64,IF(Вл1с!E60=Вл1с!D64,Вл1с!D56,0))</f>
        <v>Мазурин Александр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/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IF(Вл1с!C58=Вл1с!B57,Вл1с!B59,IF(Вл1с!C58=Вл1с!B59,Вл1с!B57,0))</f>
        <v>_</v>
      </c>
      <c r="C30" s="62">
        <v>46</v>
      </c>
      <c r="D30" s="69" t="s">
        <v>104</v>
      </c>
      <c r="E30" s="62">
        <v>55</v>
      </c>
      <c r="F30" s="168" t="s">
        <v>103</v>
      </c>
      <c r="G30" s="62">
        <v>59</v>
      </c>
      <c r="H30" s="168" t="s">
        <v>103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IF(Вл1с!D16=Вл1с!C14,Вл1с!C18,IF(Вл1с!D16=Вл1с!C18,Вл1с!C14,0))</f>
        <v>Топорков Юрий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IF(Вл1с!C62=Вл1с!B61,Вл1с!B63,IF(Вл1с!C62=Вл1с!B63,Вл1с!B61,0))</f>
        <v>Тагиров Сайфулла</v>
      </c>
      <c r="C32" s="59"/>
      <c r="D32" s="62">
        <v>51</v>
      </c>
      <c r="E32" s="168" t="s">
        <v>109</v>
      </c>
      <c r="F32" s="59"/>
      <c r="G32" s="66"/>
      <c r="H32" s="60">
        <v>-60</v>
      </c>
      <c r="I32" s="61" t="str">
        <f>IF(I22=H14,H30,IF(I22=H30,H14,0))</f>
        <v>Мазурин Александр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110</v>
      </c>
      <c r="D33" s="66"/>
      <c r="E33" s="71"/>
      <c r="F33" s="59"/>
      <c r="G33" s="66"/>
      <c r="H33" s="59"/>
      <c r="I33" s="78"/>
      <c r="J33" s="72" t="s">
        <v>27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IF(Вл1с!C66=Вл1с!B65,Вл1с!B67,IF(Вл1с!C66=Вл1с!B67,Вл1с!B65,0))</f>
        <v>_</v>
      </c>
      <c r="C34" s="62">
        <v>47</v>
      </c>
      <c r="D34" s="168" t="s">
        <v>109</v>
      </c>
      <c r="E34" s="71"/>
      <c r="F34" s="60">
        <v>-29</v>
      </c>
      <c r="G34" s="65" t="str">
        <f>IF(Вл1с!F20=Вл1с!E12,Вл1с!E28,IF(Вл1с!F20=Вл1с!E28,Вл1с!E12,0))</f>
        <v>Смирнов Андрей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IF(Вл1с!D8=Вл1с!C6,Вл1с!C10,IF(Вл1с!D8=Вл1с!C10,Вл1с!C6,0))</f>
        <v>Сайфуллина Азалия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Ишгарин Айдар</v>
      </c>
      <c r="C37" s="59"/>
      <c r="D37" s="59"/>
      <c r="E37" s="59"/>
      <c r="F37" s="60">
        <v>-48</v>
      </c>
      <c r="G37" s="61" t="str">
        <f>IF(E8=D6,D10,IF(E8=D10,D6,0))</f>
        <v>Барышев Сергей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96</v>
      </c>
      <c r="D38" s="59"/>
      <c r="E38" s="59"/>
      <c r="F38" s="59"/>
      <c r="G38" s="62">
        <v>67</v>
      </c>
      <c r="H38" s="69" t="s">
        <v>94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>
        <f>IF(D10=C9,C11,IF(D10=C11,C9,0))</f>
        <v>0</v>
      </c>
      <c r="C39" s="66"/>
      <c r="D39" s="59"/>
      <c r="E39" s="59"/>
      <c r="F39" s="60">
        <v>-49</v>
      </c>
      <c r="G39" s="65" t="str">
        <f>IF(E16=D14,D18,IF(E16=D18,D14,0))</f>
        <v>Тодрамович Александр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96</v>
      </c>
      <c r="E40" s="59"/>
      <c r="F40" s="59"/>
      <c r="G40" s="59"/>
      <c r="H40" s="62">
        <v>69</v>
      </c>
      <c r="I40" s="70" t="s">
        <v>94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Семенов Юрий</v>
      </c>
      <c r="C41" s="66"/>
      <c r="D41" s="66"/>
      <c r="E41" s="59"/>
      <c r="F41" s="60">
        <v>-50</v>
      </c>
      <c r="G41" s="61" t="str">
        <f>IF(E24=D22,D26,IF(E24=D26,D22,0))</f>
        <v>Ибагишев Денис</v>
      </c>
      <c r="H41" s="66"/>
      <c r="I41" s="76"/>
      <c r="J41" s="72" t="s">
        <v>36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168" t="s">
        <v>106</v>
      </c>
      <c r="D42" s="66"/>
      <c r="E42" s="59"/>
      <c r="F42" s="59"/>
      <c r="G42" s="62">
        <v>68</v>
      </c>
      <c r="H42" s="168" t="s">
        <v>104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Новокшонов Ярослав</v>
      </c>
      <c r="C43" s="59"/>
      <c r="D43" s="66"/>
      <c r="E43" s="59"/>
      <c r="F43" s="60">
        <v>-51</v>
      </c>
      <c r="G43" s="65" t="str">
        <f>IF(E32=D30,D34,IF(E32=D34,D30,0))</f>
        <v>Топорков Юрий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/>
      <c r="F44" s="59"/>
      <c r="G44" s="59"/>
      <c r="H44" s="60">
        <v>-69</v>
      </c>
      <c r="I44" s="61" t="str">
        <f>IF(I40=H38,H42,IF(I40=H42,H38,0))</f>
        <v>Топорков Юрий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Могилевская Инесса</v>
      </c>
      <c r="C45" s="59"/>
      <c r="D45" s="66"/>
      <c r="E45" s="77" t="s">
        <v>114</v>
      </c>
      <c r="F45" s="59"/>
      <c r="G45" s="60">
        <v>-67</v>
      </c>
      <c r="H45" s="61" t="str">
        <f>IF(H38=G37,G39,IF(H38=G39,G37,0))</f>
        <v>Тодрамович Александр</v>
      </c>
      <c r="I45" s="78"/>
      <c r="J45" s="72" t="s">
        <v>38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62</v>
      </c>
      <c r="D46" s="66"/>
      <c r="E46" s="59"/>
      <c r="F46" s="59"/>
      <c r="G46" s="59"/>
      <c r="H46" s="62">
        <v>70</v>
      </c>
      <c r="I46" s="169" t="s">
        <v>107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Сидоров Роман</v>
      </c>
      <c r="C47" s="66"/>
      <c r="D47" s="66"/>
      <c r="E47" s="59"/>
      <c r="F47" s="59"/>
      <c r="G47" s="60">
        <v>-68</v>
      </c>
      <c r="H47" s="65" t="str">
        <f>IF(H42=G41,G43,IF(H42=G43,G41,0))</f>
        <v>Ибагишев Денис</v>
      </c>
      <c r="I47" s="78"/>
      <c r="J47" s="72" t="s">
        <v>37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168"/>
      <c r="E48" s="59"/>
      <c r="F48" s="59"/>
      <c r="G48" s="59"/>
      <c r="H48" s="60">
        <v>-70</v>
      </c>
      <c r="I48" s="61" t="str">
        <f>IF(I46=H45,H47,IF(I46=H47,H45,0))</f>
        <v>Ибагишев Денис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>
        <f>IF(D30=C29,C31,IF(D30=C31,C29,0))</f>
        <v>0</v>
      </c>
      <c r="C49" s="66"/>
      <c r="D49" s="59"/>
      <c r="E49" s="59"/>
      <c r="F49" s="59"/>
      <c r="G49" s="71"/>
      <c r="H49" s="59"/>
      <c r="I49" s="78"/>
      <c r="J49" s="72" t="s">
        <v>39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168" t="s">
        <v>110</v>
      </c>
      <c r="D50" s="60">
        <v>-77</v>
      </c>
      <c r="E50" s="61" t="str">
        <f>IF(E44=D40,D48,IF(E44=D48,D40,0))</f>
        <v>Ишгарин Айдар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Тагиров Сайфулла</v>
      </c>
      <c r="C51" s="59"/>
      <c r="D51" s="59"/>
      <c r="E51" s="77" t="s">
        <v>115</v>
      </c>
      <c r="F51" s="59"/>
      <c r="G51" s="62">
        <v>79</v>
      </c>
      <c r="H51" s="69" t="s">
        <v>76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Новокшонов Ярослав</v>
      </c>
      <c r="E52" s="78"/>
      <c r="F52" s="60">
        <v>-72</v>
      </c>
      <c r="G52" s="65" t="str">
        <f>IF(C42=B41,B43,IF(C42=B43,B41,0))</f>
        <v>Семенов Юрий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106</v>
      </c>
      <c r="F53" s="59"/>
      <c r="G53" s="59"/>
      <c r="H53" s="62">
        <v>81</v>
      </c>
      <c r="I53" s="70" t="s">
        <v>76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>
        <f>IF(D48=C46,C50,IF(D48=C50,C46,0))</f>
        <v>0</v>
      </c>
      <c r="E54" s="77" t="s">
        <v>116</v>
      </c>
      <c r="F54" s="60">
        <v>-73</v>
      </c>
      <c r="G54" s="61" t="str">
        <f>IF(C46=B45,B47,IF(C46=B47,B45,0))</f>
        <v>Сидоров Роман</v>
      </c>
      <c r="H54" s="66"/>
      <c r="I54" s="76"/>
      <c r="J54" s="72" t="s">
        <v>117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2">
        <v>80</v>
      </c>
      <c r="H55" s="168" t="s">
        <v>113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118</v>
      </c>
      <c r="F56" s="60">
        <v>-74</v>
      </c>
      <c r="G56" s="65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 t="str">
        <f>IF(I53=H51,H55,IF(I53=H55,H51,0))</f>
        <v>Сидоров Роман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>
        <f>IF(C9=B8,B10,IF(C9=B10,B8,0))</f>
        <v>0</v>
      </c>
      <c r="C58" s="66"/>
      <c r="D58" s="59"/>
      <c r="E58" s="59"/>
      <c r="F58" s="59"/>
      <c r="G58" s="60">
        <v>-79</v>
      </c>
      <c r="H58" s="61">
        <f>IF(H51=G50,G52,IF(H51=G52,G50,0))</f>
        <v>0</v>
      </c>
      <c r="I58" s="78"/>
      <c r="J58" s="72" t="s">
        <v>119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169"/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>
        <f>IF(H55=G54,G56,IF(H55=G56,G54,0))</f>
        <v>0</v>
      </c>
      <c r="I60" s="78"/>
      <c r="J60" s="72" t="s">
        <v>120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168"/>
      <c r="D61" s="66"/>
      <c r="E61" s="59"/>
      <c r="F61" s="59"/>
      <c r="G61" s="59"/>
      <c r="H61" s="60">
        <v>-82</v>
      </c>
      <c r="I61" s="61">
        <f>IF(I59=H58,H60,IF(I59=H60,H58,0))</f>
        <v>0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121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122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168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123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>
        <f>IF(C29=B28,B30,IF(C29=B30,B28,0))</f>
        <v>0</v>
      </c>
      <c r="C68" s="66"/>
      <c r="D68" s="59"/>
      <c r="E68" s="59"/>
      <c r="F68" s="59"/>
      <c r="G68" s="62">
        <v>92</v>
      </c>
      <c r="H68" s="168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168"/>
      <c r="D69" s="60">
        <v>-89</v>
      </c>
      <c r="E69" s="61">
        <f>IF(E63=D59,D67,IF(E63=D67,D59,0))</f>
        <v>0</v>
      </c>
      <c r="F69" s="60">
        <v>-86</v>
      </c>
      <c r="G69" s="65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124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125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169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126</v>
      </c>
      <c r="F73" s="59"/>
      <c r="G73" s="60">
        <v>-92</v>
      </c>
      <c r="H73" s="65" t="str">
        <f>IF(H68=G67,G69,IF(H68=G69,G67,0))</f>
        <v>_</v>
      </c>
      <c r="I73" s="78"/>
      <c r="J73" s="72" t="s">
        <v>127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128</v>
      </c>
      <c r="F75" s="59"/>
      <c r="G75" s="71"/>
      <c r="H75" s="59"/>
      <c r="I75" s="78"/>
      <c r="J75" s="72" t="s">
        <v>129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90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41448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91</v>
      </c>
      <c r="B7" s="53">
        <v>1</v>
      </c>
      <c r="C7" s="54" t="str">
        <f>Ол!F20</f>
        <v>Коробко Павел</v>
      </c>
      <c r="D7" s="51"/>
      <c r="E7" s="51"/>
      <c r="F7" s="51"/>
      <c r="G7" s="51"/>
      <c r="H7" s="51"/>
      <c r="I7" s="51"/>
    </row>
    <row r="8" spans="1:9" ht="18">
      <c r="A8" s="52" t="s">
        <v>92</v>
      </c>
      <c r="B8" s="53">
        <v>2</v>
      </c>
      <c r="C8" s="54" t="str">
        <f>Ол!F31</f>
        <v>Маневич Сергей</v>
      </c>
      <c r="D8" s="51"/>
      <c r="E8" s="51"/>
      <c r="F8" s="51"/>
      <c r="G8" s="51"/>
      <c r="H8" s="51"/>
      <c r="I8" s="51"/>
    </row>
    <row r="9" spans="1:9" ht="18">
      <c r="A9" s="52" t="s">
        <v>70</v>
      </c>
      <c r="B9" s="53">
        <v>3</v>
      </c>
      <c r="C9" s="55" t="str">
        <f>Ол!G43</f>
        <v>Антонян Ваге</v>
      </c>
      <c r="D9" s="51"/>
      <c r="E9" s="51"/>
      <c r="F9" s="51"/>
      <c r="G9" s="51"/>
      <c r="H9" s="51"/>
      <c r="I9" s="51"/>
    </row>
    <row r="10" spans="1:9" ht="18">
      <c r="A10" s="52" t="s">
        <v>93</v>
      </c>
      <c r="B10" s="53">
        <v>4</v>
      </c>
      <c r="C10" s="55" t="str">
        <f>Ол!G51</f>
        <v>Коврижников Максим</v>
      </c>
      <c r="D10" s="51"/>
      <c r="E10" s="51"/>
      <c r="F10" s="51"/>
      <c r="G10" s="51"/>
      <c r="H10" s="51"/>
      <c r="I10" s="51"/>
    </row>
    <row r="11" spans="1:9" ht="18">
      <c r="A11" s="52" t="s">
        <v>94</v>
      </c>
      <c r="B11" s="53">
        <v>5</v>
      </c>
      <c r="C11" s="55" t="str">
        <f>Ол!C55</f>
        <v>Халимонов Евгений</v>
      </c>
      <c r="D11" s="51"/>
      <c r="E11" s="51"/>
      <c r="F11" s="51"/>
      <c r="G11" s="51"/>
      <c r="H11" s="51"/>
      <c r="I11" s="51"/>
    </row>
    <row r="12" spans="1:9" ht="18">
      <c r="A12" s="52" t="s">
        <v>54</v>
      </c>
      <c r="B12" s="53">
        <v>6</v>
      </c>
      <c r="C12" s="55" t="str">
        <f>Ол!C57</f>
        <v>Барышев Сергей</v>
      </c>
      <c r="D12" s="51"/>
      <c r="E12" s="51"/>
      <c r="F12" s="51"/>
      <c r="G12" s="51"/>
      <c r="H12" s="51"/>
      <c r="I12" s="51"/>
    </row>
    <row r="13" spans="1:9" ht="18">
      <c r="A13" s="52" t="s">
        <v>71</v>
      </c>
      <c r="B13" s="53">
        <v>7</v>
      </c>
      <c r="C13" s="55" t="str">
        <f>Ол!C60</f>
        <v>Емельянов Александр</v>
      </c>
      <c r="D13" s="51"/>
      <c r="E13" s="51"/>
      <c r="F13" s="51"/>
      <c r="G13" s="51"/>
      <c r="H13" s="51"/>
      <c r="I13" s="51"/>
    </row>
    <row r="14" spans="1:9" ht="18">
      <c r="A14" s="52" t="s">
        <v>95</v>
      </c>
      <c r="B14" s="53">
        <v>8</v>
      </c>
      <c r="C14" s="55" t="str">
        <f>Ол!C62</f>
        <v>Лютый Олег</v>
      </c>
      <c r="D14" s="51"/>
      <c r="E14" s="51"/>
      <c r="F14" s="51"/>
      <c r="G14" s="51"/>
      <c r="H14" s="51"/>
      <c r="I14" s="51"/>
    </row>
    <row r="15" spans="1:9" ht="18">
      <c r="A15" s="52" t="s">
        <v>96</v>
      </c>
      <c r="B15" s="53">
        <v>9</v>
      </c>
      <c r="C15" s="55" t="str">
        <f>Ол!G57</f>
        <v>Ишгарин Айдар</v>
      </c>
      <c r="D15" s="51"/>
      <c r="E15" s="51"/>
      <c r="F15" s="51"/>
      <c r="G15" s="51"/>
      <c r="H15" s="51"/>
      <c r="I15" s="51"/>
    </row>
    <row r="16" spans="1:9" ht="18">
      <c r="A16" s="52" t="s">
        <v>57</v>
      </c>
      <c r="B16" s="53">
        <v>10</v>
      </c>
      <c r="C16" s="55" t="str">
        <f>Ол!G60</f>
        <v>Смирнов Андрей</v>
      </c>
      <c r="D16" s="51"/>
      <c r="E16" s="51"/>
      <c r="F16" s="51"/>
      <c r="G16" s="51"/>
      <c r="H16" s="51"/>
      <c r="I16" s="51"/>
    </row>
    <row r="17" spans="1:9" ht="18">
      <c r="A17" s="52" t="s">
        <v>97</v>
      </c>
      <c r="B17" s="53">
        <v>11</v>
      </c>
      <c r="C17" s="55" t="str">
        <f>Ол!G64</f>
        <v>Шакирова Арина</v>
      </c>
      <c r="D17" s="51"/>
      <c r="E17" s="51"/>
      <c r="F17" s="51"/>
      <c r="G17" s="51"/>
      <c r="H17" s="51"/>
      <c r="I17" s="51"/>
    </row>
    <row r="18" spans="1:9" ht="18">
      <c r="A18" s="52" t="s">
        <v>41</v>
      </c>
      <c r="B18" s="53">
        <v>12</v>
      </c>
      <c r="C18" s="55" t="str">
        <f>Ол!G66</f>
        <v>Миксонов Эренбург</v>
      </c>
      <c r="D18" s="51"/>
      <c r="E18" s="51"/>
      <c r="F18" s="51"/>
      <c r="G18" s="51"/>
      <c r="H18" s="51"/>
      <c r="I18" s="51"/>
    </row>
    <row r="19" spans="1:9" ht="18">
      <c r="A19" s="52" t="s">
        <v>44</v>
      </c>
      <c r="B19" s="53">
        <v>13</v>
      </c>
      <c r="C19" s="55" t="str">
        <f>Ол!D67</f>
        <v>Шарафиева Ксения</v>
      </c>
      <c r="D19" s="51"/>
      <c r="E19" s="51"/>
      <c r="F19" s="51"/>
      <c r="G19" s="51"/>
      <c r="H19" s="51"/>
      <c r="I19" s="51"/>
    </row>
    <row r="20" spans="1:9" ht="18">
      <c r="A20" s="52" t="s">
        <v>45</v>
      </c>
      <c r="B20" s="53">
        <v>14</v>
      </c>
      <c r="C20" s="55" t="str">
        <f>Ол!D70</f>
        <v>Пехенько Кирилл</v>
      </c>
      <c r="D20" s="51"/>
      <c r="E20" s="51"/>
      <c r="F20" s="51"/>
      <c r="G20" s="51"/>
      <c r="H20" s="51"/>
      <c r="I20" s="51"/>
    </row>
    <row r="21" spans="1:9" ht="18">
      <c r="A21" s="52" t="s">
        <v>23</v>
      </c>
      <c r="B21" s="53">
        <v>15</v>
      </c>
      <c r="C21" s="55">
        <f>Ол!G69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23</v>
      </c>
      <c r="B22" s="53">
        <v>16</v>
      </c>
      <c r="C22" s="55">
        <f>Ол!G71</f>
        <v>0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СпОл!A1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СпОл!A2</f>
        <v>Соревнования Общей лиги 24-го Этапа Международный Олимпийский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СпОл!A3</f>
        <v>41448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СпОл!A7</f>
        <v>Смирнов Андрей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91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СпОл!A22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95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СпОл!A15</f>
        <v>Ишгарин Айдар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95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СпОл!A14</f>
        <v>Коробко Павел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95</v>
      </c>
      <c r="F12" s="59"/>
      <c r="G12" s="68"/>
      <c r="H12" s="59"/>
      <c r="I12" s="59"/>
    </row>
    <row r="13" spans="1:9" ht="12.75">
      <c r="A13" s="60">
        <v>5</v>
      </c>
      <c r="B13" s="61" t="str">
        <f>СпОл!A11</f>
        <v>Барышев Сергей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94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СпОл!A18</f>
        <v>Шакирова Арина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94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СпОл!A19</f>
        <v>Шарафиева Ксения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93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СпОл!A10</f>
        <v>Коврижников Максим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95</v>
      </c>
      <c r="G20" s="63"/>
      <c r="H20" s="63"/>
      <c r="I20" s="63"/>
    </row>
    <row r="21" spans="1:9" ht="12.75">
      <c r="A21" s="60">
        <v>3</v>
      </c>
      <c r="B21" s="61" t="str">
        <f>СпОл!A9</f>
        <v>Лютый Олег</v>
      </c>
      <c r="C21" s="59"/>
      <c r="D21" s="59"/>
      <c r="E21" s="66"/>
      <c r="F21" s="71"/>
      <c r="G21" s="59"/>
      <c r="H21" s="72" t="s">
        <v>24</v>
      </c>
      <c r="I21" s="72"/>
    </row>
    <row r="22" spans="1:9" ht="12.75">
      <c r="A22" s="59"/>
      <c r="B22" s="62">
        <v>5</v>
      </c>
      <c r="C22" s="63" t="s">
        <v>70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СпОл!A20</f>
        <v>Пехенько Кирилл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54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СпОл!A17</f>
        <v>Миксонов Эренбург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54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СпОл!A12</f>
        <v>Маневич Сергей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54</v>
      </c>
      <c r="F28" s="71"/>
      <c r="G28" s="59"/>
      <c r="H28" s="59"/>
      <c r="I28" s="59"/>
    </row>
    <row r="29" spans="1:9" ht="12.75">
      <c r="A29" s="60">
        <v>7</v>
      </c>
      <c r="B29" s="61" t="str">
        <f>СпОл!A13</f>
        <v>Халимонов Евгений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71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СпОл!A16</f>
        <v>Емельянов Александр</v>
      </c>
      <c r="C31" s="66"/>
      <c r="D31" s="66"/>
      <c r="E31" s="60">
        <v>-15</v>
      </c>
      <c r="F31" s="61" t="str">
        <f>IF(F20=E12,E28,IF(F20=E28,E12,0))</f>
        <v>Маневич Сергей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71</v>
      </c>
      <c r="E32" s="59"/>
      <c r="F32" s="71"/>
      <c r="G32" s="59"/>
      <c r="H32" s="72" t="s">
        <v>25</v>
      </c>
      <c r="I32" s="72"/>
    </row>
    <row r="33" spans="1:9" ht="12.75">
      <c r="A33" s="60">
        <v>15</v>
      </c>
      <c r="B33" s="61" t="str">
        <f>СпОл!A21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92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СпОл!A8</f>
        <v>Антонян Ваге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Барышев Сергей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96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Ишгарин Айдар</v>
      </c>
      <c r="C39" s="62">
        <v>20</v>
      </c>
      <c r="D39" s="73" t="s">
        <v>92</v>
      </c>
      <c r="E39" s="62">
        <v>26</v>
      </c>
      <c r="F39" s="73" t="s">
        <v>92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Антонян Ваге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Шакирова Арина</v>
      </c>
      <c r="C41" s="59"/>
      <c r="D41" s="62">
        <v>24</v>
      </c>
      <c r="E41" s="74" t="s">
        <v>92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41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Шарафиева Ксения</v>
      </c>
      <c r="C43" s="62">
        <v>21</v>
      </c>
      <c r="D43" s="74" t="s">
        <v>70</v>
      </c>
      <c r="E43" s="71"/>
      <c r="F43" s="62">
        <v>28</v>
      </c>
      <c r="G43" s="73" t="s">
        <v>92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Лютый Олег</v>
      </c>
      <c r="D44" s="59"/>
      <c r="E44" s="71"/>
      <c r="F44" s="66"/>
      <c r="G44" s="59"/>
      <c r="H44" s="72" t="s">
        <v>26</v>
      </c>
      <c r="I44" s="72"/>
    </row>
    <row r="45" spans="1:9" ht="12.75">
      <c r="A45" s="60">
        <v>-5</v>
      </c>
      <c r="B45" s="61" t="str">
        <f>IF(C22=B21,B23,IF(C22=B23,B21,0))</f>
        <v>Пехенько Кирилл</v>
      </c>
      <c r="C45" s="59"/>
      <c r="D45" s="60">
        <v>-14</v>
      </c>
      <c r="E45" s="61" t="str">
        <f>IF(E28=D24,D32,IF(E28=D32,D24,0))</f>
        <v>Халимонов Евгений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97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Миксонов Эренбург</v>
      </c>
      <c r="C47" s="62">
        <v>22</v>
      </c>
      <c r="D47" s="73" t="s">
        <v>93</v>
      </c>
      <c r="E47" s="62">
        <v>27</v>
      </c>
      <c r="F47" s="74" t="s">
        <v>93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Коврижников Максим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Емельянов Александр</v>
      </c>
      <c r="C49" s="59"/>
      <c r="D49" s="62">
        <v>25</v>
      </c>
      <c r="E49" s="74" t="s">
        <v>93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57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57</v>
      </c>
      <c r="E51" s="71"/>
      <c r="F51" s="60">
        <v>-28</v>
      </c>
      <c r="G51" s="61" t="str">
        <f>IF(G43=F39,F47,IF(G43=F47,F39,0))</f>
        <v>Коврижников Максим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Смирнов Андрей</v>
      </c>
      <c r="D52" s="59"/>
      <c r="E52" s="71"/>
      <c r="F52" s="59"/>
      <c r="G52" s="76"/>
      <c r="H52" s="72" t="s">
        <v>27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Барышев Сергей</v>
      </c>
      <c r="C54" s="59"/>
      <c r="D54" s="60">
        <v>-20</v>
      </c>
      <c r="E54" s="61" t="str">
        <f>IF(D39=C38,C40,IF(D39=C40,C38,0))</f>
        <v>Ишгарин Айдар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71</v>
      </c>
      <c r="D55" s="59"/>
      <c r="E55" s="62">
        <v>31</v>
      </c>
      <c r="F55" s="63" t="s">
        <v>96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Халимонов Евгений</v>
      </c>
      <c r="C56" s="77" t="s">
        <v>28</v>
      </c>
      <c r="D56" s="60">
        <v>-21</v>
      </c>
      <c r="E56" s="65" t="str">
        <f>IF(D43=C42,C44,IF(D43=C44,C42,0))</f>
        <v>Шакирова Арина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Барышев Сергей</v>
      </c>
      <c r="D57" s="59"/>
      <c r="E57" s="59"/>
      <c r="F57" s="62">
        <v>33</v>
      </c>
      <c r="G57" s="63" t="s">
        <v>96</v>
      </c>
      <c r="H57" s="69"/>
      <c r="I57" s="69"/>
    </row>
    <row r="58" spans="1:9" ht="12.75">
      <c r="A58" s="59"/>
      <c r="B58" s="59"/>
      <c r="C58" s="77" t="s">
        <v>29</v>
      </c>
      <c r="D58" s="60">
        <v>-22</v>
      </c>
      <c r="E58" s="61" t="str">
        <f>IF(D47=C46,C48,IF(D47=C48,C46,0))</f>
        <v>Миксонов Эренбург</v>
      </c>
      <c r="F58" s="66"/>
      <c r="G58" s="59"/>
      <c r="H58" s="72" t="s">
        <v>30</v>
      </c>
      <c r="I58" s="72"/>
    </row>
    <row r="59" spans="1:9" ht="12.75">
      <c r="A59" s="60">
        <v>-24</v>
      </c>
      <c r="B59" s="61" t="str">
        <f>IF(E41=D39,D43,IF(E41=D43,D39,0))</f>
        <v>Лютый Олег</v>
      </c>
      <c r="C59" s="59"/>
      <c r="D59" s="59"/>
      <c r="E59" s="62">
        <v>32</v>
      </c>
      <c r="F59" s="67" t="s">
        <v>91</v>
      </c>
      <c r="G59" s="78"/>
      <c r="H59" s="59"/>
      <c r="I59" s="59"/>
    </row>
    <row r="60" spans="1:9" ht="12.75">
      <c r="A60" s="59"/>
      <c r="B60" s="62">
        <v>30</v>
      </c>
      <c r="C60" s="63" t="s">
        <v>57</v>
      </c>
      <c r="D60" s="60">
        <v>-23</v>
      </c>
      <c r="E60" s="65" t="str">
        <f>IF(D51=C50,C52,IF(D51=C52,C50,0))</f>
        <v>Смирнов Андрей</v>
      </c>
      <c r="F60" s="60">
        <v>-33</v>
      </c>
      <c r="G60" s="61" t="str">
        <f>IF(G57=F55,F59,IF(G57=F59,F55,0))</f>
        <v>Смирнов Андрей</v>
      </c>
      <c r="H60" s="69"/>
      <c r="I60" s="69"/>
    </row>
    <row r="61" spans="1:9" ht="12.75">
      <c r="A61" s="60">
        <v>-25</v>
      </c>
      <c r="B61" s="65" t="str">
        <f>IF(E49=D47,D51,IF(E49=D51,D47,0))</f>
        <v>Емельянов Александр</v>
      </c>
      <c r="C61" s="77" t="s">
        <v>31</v>
      </c>
      <c r="D61" s="59"/>
      <c r="E61" s="59"/>
      <c r="F61" s="59"/>
      <c r="G61" s="59"/>
      <c r="H61" s="72" t="s">
        <v>32</v>
      </c>
      <c r="I61" s="72"/>
    </row>
    <row r="62" spans="1:9" ht="12.75">
      <c r="A62" s="59"/>
      <c r="B62" s="60">
        <v>-30</v>
      </c>
      <c r="C62" s="61" t="str">
        <f>IF(C60=B59,B61,IF(C60=B61,B59,0))</f>
        <v>Лютый Олег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33</v>
      </c>
      <c r="D63" s="59"/>
      <c r="E63" s="60">
        <v>-31</v>
      </c>
      <c r="F63" s="61" t="str">
        <f>IF(F55=E54,E56,IF(F55=E56,E54,0))</f>
        <v>Шакирова Арина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41</v>
      </c>
      <c r="H64" s="69"/>
      <c r="I64" s="69"/>
    </row>
    <row r="65" spans="1:9" ht="12.75">
      <c r="A65" s="59"/>
      <c r="B65" s="62">
        <v>35</v>
      </c>
      <c r="C65" s="63" t="s">
        <v>44</v>
      </c>
      <c r="D65" s="59"/>
      <c r="E65" s="60">
        <v>-32</v>
      </c>
      <c r="F65" s="65" t="str">
        <f>IF(F59=E58,E60,IF(F59=E60,E58,0))</f>
        <v>Миксонов Эренбург</v>
      </c>
      <c r="G65" s="59"/>
      <c r="H65" s="72" t="s">
        <v>34</v>
      </c>
      <c r="I65" s="72"/>
    </row>
    <row r="66" spans="1:9" ht="12.75">
      <c r="A66" s="60">
        <v>-17</v>
      </c>
      <c r="B66" s="65" t="str">
        <f>IF(C42=B41,B43,IF(C42=B43,B41,0))</f>
        <v>Шарафиева Ксения</v>
      </c>
      <c r="C66" s="66"/>
      <c r="D66" s="71"/>
      <c r="E66" s="59"/>
      <c r="F66" s="60">
        <v>-34</v>
      </c>
      <c r="G66" s="61" t="str">
        <f>IF(G64=F63,F65,IF(G64=F65,F63,0))</f>
        <v>Миксонов Эренбург</v>
      </c>
      <c r="H66" s="69"/>
      <c r="I66" s="69"/>
    </row>
    <row r="67" spans="1:9" ht="12.75">
      <c r="A67" s="59"/>
      <c r="B67" s="59"/>
      <c r="C67" s="62">
        <v>37</v>
      </c>
      <c r="D67" s="63" t="s">
        <v>44</v>
      </c>
      <c r="E67" s="59"/>
      <c r="F67" s="59"/>
      <c r="G67" s="59"/>
      <c r="H67" s="72" t="s">
        <v>35</v>
      </c>
      <c r="I67" s="72"/>
    </row>
    <row r="68" spans="1:9" ht="12.75">
      <c r="A68" s="60">
        <v>-18</v>
      </c>
      <c r="B68" s="61" t="str">
        <f>IF(C46=B45,B47,IF(C46=B47,B45,0))</f>
        <v>Пехенько Кирилл</v>
      </c>
      <c r="C68" s="66"/>
      <c r="D68" s="79" t="s">
        <v>36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 t="s">
        <v>45</v>
      </c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 t="str">
        <f>IF(D67=C65,C69,IF(D67=C69,C65,0))</f>
        <v>Пехенько Кирилл</v>
      </c>
      <c r="E70" s="60">
        <v>-36</v>
      </c>
      <c r="F70" s="65" t="str">
        <f>IF(C69=B68,B70,IF(C69=B70,B68,0))</f>
        <v>_</v>
      </c>
      <c r="G70" s="59"/>
      <c r="H70" s="72" t="s">
        <v>37</v>
      </c>
      <c r="I70" s="72"/>
    </row>
    <row r="71" spans="1:9" ht="12.75">
      <c r="A71" s="59"/>
      <c r="B71" s="59"/>
      <c r="C71" s="59"/>
      <c r="D71" s="77" t="s">
        <v>38</v>
      </c>
      <c r="E71" s="59"/>
      <c r="F71" s="60">
        <v>-38</v>
      </c>
      <c r="G71" s="61">
        <f>IF(G69=F68,F70,IF(G69=F70,F68,0))</f>
        <v>0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39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H72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123" customWidth="1"/>
    <col min="29" max="16384" width="1.75390625" style="123" customWidth="1"/>
  </cols>
  <sheetData>
    <row r="1" spans="1:60" ht="47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</row>
    <row r="2" spans="1:60" ht="15.75">
      <c r="A2" s="124" t="s">
        <v>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</row>
    <row r="3" spans="1:60" ht="19.5" customHeight="1">
      <c r="A3" s="125">
        <v>41447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</row>
    <row r="4" spans="1:60" ht="19.5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</row>
    <row r="5" spans="1:60" ht="39.75" customHeight="1">
      <c r="A5" s="127" t="s">
        <v>2</v>
      </c>
      <c r="B5" s="128"/>
      <c r="C5" s="129" t="s">
        <v>3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32">
        <v>1</v>
      </c>
      <c r="P5" s="133"/>
      <c r="Q5" s="133">
        <v>2</v>
      </c>
      <c r="R5" s="133"/>
      <c r="S5" s="133">
        <v>3</v>
      </c>
      <c r="T5" s="133"/>
      <c r="U5" s="133">
        <v>4</v>
      </c>
      <c r="V5" s="133"/>
      <c r="W5" s="133">
        <v>5</v>
      </c>
      <c r="X5" s="133"/>
      <c r="Y5" s="133">
        <v>6</v>
      </c>
      <c r="Z5" s="134"/>
      <c r="AA5" s="135" t="s">
        <v>4</v>
      </c>
      <c r="AB5" s="136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</row>
    <row r="6" spans="1:60" ht="39.75" customHeight="1">
      <c r="A6" s="137">
        <v>1</v>
      </c>
      <c r="B6" s="138"/>
      <c r="C6" s="139" t="s">
        <v>70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42"/>
      <c r="P6" s="143"/>
      <c r="Q6" s="144" t="s">
        <v>11</v>
      </c>
      <c r="R6" s="144"/>
      <c r="S6" s="144" t="s">
        <v>11</v>
      </c>
      <c r="T6" s="144"/>
      <c r="U6" s="144" t="s">
        <v>11</v>
      </c>
      <c r="V6" s="144"/>
      <c r="W6" s="144" t="s">
        <v>11</v>
      </c>
      <c r="X6" s="144"/>
      <c r="Y6" s="144"/>
      <c r="Z6" s="145"/>
      <c r="AA6" s="146" t="s">
        <v>6</v>
      </c>
      <c r="AB6" s="147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</row>
    <row r="7" spans="1:60" ht="39.75" customHeight="1">
      <c r="A7" s="148">
        <v>2</v>
      </c>
      <c r="B7" s="149"/>
      <c r="C7" s="150" t="s">
        <v>71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53" t="s">
        <v>8</v>
      </c>
      <c r="P7" s="154"/>
      <c r="Q7" s="155"/>
      <c r="R7" s="155"/>
      <c r="S7" s="154" t="s">
        <v>11</v>
      </c>
      <c r="T7" s="154"/>
      <c r="U7" s="154" t="s">
        <v>7</v>
      </c>
      <c r="V7" s="154"/>
      <c r="W7" s="154" t="s">
        <v>11</v>
      </c>
      <c r="X7" s="154"/>
      <c r="Y7" s="154"/>
      <c r="Z7" s="156"/>
      <c r="AA7" s="157" t="s">
        <v>7</v>
      </c>
      <c r="AB7" s="158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</row>
    <row r="8" spans="1:60" ht="39.75" customHeight="1">
      <c r="A8" s="148">
        <v>3</v>
      </c>
      <c r="B8" s="149"/>
      <c r="C8" s="150" t="s">
        <v>72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O8" s="153" t="s">
        <v>8</v>
      </c>
      <c r="P8" s="154"/>
      <c r="Q8" s="154" t="s">
        <v>8</v>
      </c>
      <c r="R8" s="154"/>
      <c r="S8" s="155"/>
      <c r="T8" s="155"/>
      <c r="U8" s="154" t="s">
        <v>11</v>
      </c>
      <c r="V8" s="154"/>
      <c r="W8" s="154" t="s">
        <v>11</v>
      </c>
      <c r="X8" s="154"/>
      <c r="Y8" s="154"/>
      <c r="Z8" s="156"/>
      <c r="AA8" s="157" t="s">
        <v>11</v>
      </c>
      <c r="AB8" s="158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</row>
    <row r="9" spans="1:60" ht="39.75" customHeight="1">
      <c r="A9" s="148">
        <v>4</v>
      </c>
      <c r="B9" s="149"/>
      <c r="C9" s="150" t="s">
        <v>73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53" t="s">
        <v>6</v>
      </c>
      <c r="P9" s="154"/>
      <c r="Q9" s="154" t="s">
        <v>11</v>
      </c>
      <c r="R9" s="154"/>
      <c r="S9" s="154" t="s">
        <v>6</v>
      </c>
      <c r="T9" s="154"/>
      <c r="U9" s="155"/>
      <c r="V9" s="155"/>
      <c r="W9" s="154" t="s">
        <v>7</v>
      </c>
      <c r="X9" s="154"/>
      <c r="Y9" s="154"/>
      <c r="Z9" s="156"/>
      <c r="AA9" s="157" t="s">
        <v>13</v>
      </c>
      <c r="AB9" s="158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</row>
    <row r="10" spans="1:60" ht="39.75" customHeight="1">
      <c r="A10" s="148">
        <v>5</v>
      </c>
      <c r="B10" s="149"/>
      <c r="C10" s="150" t="s">
        <v>74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53" t="s">
        <v>8</v>
      </c>
      <c r="P10" s="154"/>
      <c r="Q10" s="154" t="s">
        <v>7</v>
      </c>
      <c r="R10" s="154"/>
      <c r="S10" s="154" t="s">
        <v>8</v>
      </c>
      <c r="T10" s="154"/>
      <c r="U10" s="154" t="s">
        <v>11</v>
      </c>
      <c r="V10" s="154"/>
      <c r="W10" s="155"/>
      <c r="X10" s="155"/>
      <c r="Y10" s="154"/>
      <c r="Z10" s="156"/>
      <c r="AA10" s="157" t="s">
        <v>9</v>
      </c>
      <c r="AB10" s="158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</row>
    <row r="11" spans="1:60" ht="19.5" customHeight="1" thickBo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</row>
    <row r="12" spans="1:60" ht="39.75" customHeight="1">
      <c r="A12" s="127" t="s">
        <v>2</v>
      </c>
      <c r="B12" s="128"/>
      <c r="C12" s="129" t="s">
        <v>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32">
        <v>1</v>
      </c>
      <c r="P12" s="133"/>
      <c r="Q12" s="133">
        <v>2</v>
      </c>
      <c r="R12" s="133"/>
      <c r="S12" s="133">
        <v>3</v>
      </c>
      <c r="T12" s="133"/>
      <c r="U12" s="133">
        <v>4</v>
      </c>
      <c r="V12" s="133"/>
      <c r="W12" s="133">
        <v>5</v>
      </c>
      <c r="X12" s="133"/>
      <c r="Y12" s="133">
        <v>6</v>
      </c>
      <c r="Z12" s="134"/>
      <c r="AA12" s="135" t="s">
        <v>4</v>
      </c>
      <c r="AB12" s="136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</row>
    <row r="13" spans="1:60" ht="39.75" customHeight="1">
      <c r="A13" s="137">
        <v>1</v>
      </c>
      <c r="B13" s="138"/>
      <c r="C13" s="139" t="s">
        <v>75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2"/>
      <c r="P13" s="143"/>
      <c r="Q13" s="144" t="s">
        <v>11</v>
      </c>
      <c r="R13" s="144"/>
      <c r="S13" s="144" t="s">
        <v>11</v>
      </c>
      <c r="T13" s="144"/>
      <c r="U13" s="144" t="s">
        <v>11</v>
      </c>
      <c r="V13" s="144"/>
      <c r="W13" s="144" t="s">
        <v>11</v>
      </c>
      <c r="X13" s="144"/>
      <c r="Y13" s="144"/>
      <c r="Z13" s="145"/>
      <c r="AA13" s="146" t="s">
        <v>6</v>
      </c>
      <c r="AB13" s="147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</row>
    <row r="14" spans="1:60" ht="39.75" customHeight="1">
      <c r="A14" s="148">
        <v>2</v>
      </c>
      <c r="B14" s="149"/>
      <c r="C14" s="150" t="s">
        <v>76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53" t="s">
        <v>6</v>
      </c>
      <c r="P14" s="154"/>
      <c r="Q14" s="155"/>
      <c r="R14" s="155"/>
      <c r="S14" s="154" t="s">
        <v>6</v>
      </c>
      <c r="T14" s="154"/>
      <c r="U14" s="154" t="s">
        <v>11</v>
      </c>
      <c r="V14" s="154"/>
      <c r="W14" s="154" t="s">
        <v>11</v>
      </c>
      <c r="X14" s="154"/>
      <c r="Y14" s="154"/>
      <c r="Z14" s="156"/>
      <c r="AA14" s="157" t="s">
        <v>11</v>
      </c>
      <c r="AB14" s="158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</row>
    <row r="15" spans="1:60" ht="39.75" customHeight="1">
      <c r="A15" s="148">
        <v>3</v>
      </c>
      <c r="B15" s="149"/>
      <c r="C15" s="150" t="s">
        <v>77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3" t="s">
        <v>8</v>
      </c>
      <c r="P15" s="154"/>
      <c r="Q15" s="154" t="s">
        <v>11</v>
      </c>
      <c r="R15" s="154"/>
      <c r="S15" s="155"/>
      <c r="T15" s="155"/>
      <c r="U15" s="154" t="s">
        <v>11</v>
      </c>
      <c r="V15" s="154"/>
      <c r="W15" s="154" t="s">
        <v>11</v>
      </c>
      <c r="X15" s="154"/>
      <c r="Y15" s="154"/>
      <c r="Z15" s="156"/>
      <c r="AA15" s="157" t="s">
        <v>7</v>
      </c>
      <c r="AB15" s="158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</row>
    <row r="16" spans="1:60" ht="39.75" customHeight="1">
      <c r="A16" s="148">
        <v>4</v>
      </c>
      <c r="B16" s="149"/>
      <c r="C16" s="150" t="s">
        <v>78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153" t="s">
        <v>8</v>
      </c>
      <c r="P16" s="154"/>
      <c r="Q16" s="154" t="s">
        <v>8</v>
      </c>
      <c r="R16" s="154"/>
      <c r="S16" s="154" t="s">
        <v>8</v>
      </c>
      <c r="T16" s="154"/>
      <c r="U16" s="155"/>
      <c r="V16" s="155"/>
      <c r="W16" s="154" t="s">
        <v>8</v>
      </c>
      <c r="X16" s="154"/>
      <c r="Y16" s="154"/>
      <c r="Z16" s="156"/>
      <c r="AA16" s="157" t="s">
        <v>13</v>
      </c>
      <c r="AB16" s="158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</row>
    <row r="17" spans="1:60" ht="39.75" customHeight="1">
      <c r="A17" s="148">
        <v>5</v>
      </c>
      <c r="B17" s="149"/>
      <c r="C17" s="150" t="s">
        <v>79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153" t="s">
        <v>8</v>
      </c>
      <c r="P17" s="154"/>
      <c r="Q17" s="154" t="s">
        <v>6</v>
      </c>
      <c r="R17" s="154"/>
      <c r="S17" s="154" t="s">
        <v>8</v>
      </c>
      <c r="T17" s="154"/>
      <c r="U17" s="154" t="s">
        <v>11</v>
      </c>
      <c r="V17" s="154"/>
      <c r="W17" s="155"/>
      <c r="X17" s="155"/>
      <c r="Y17" s="154"/>
      <c r="Z17" s="156"/>
      <c r="AA17" s="157" t="s">
        <v>9</v>
      </c>
      <c r="AB17" s="158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</row>
    <row r="18" spans="1:60" ht="19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</row>
    <row r="19" spans="1:60" ht="19.5" customHeight="1">
      <c r="A19" s="122" t="s">
        <v>80</v>
      </c>
      <c r="B19" s="122"/>
      <c r="C19" s="159" t="s">
        <v>70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 t="s">
        <v>81</v>
      </c>
      <c r="P19" s="122"/>
      <c r="Q19" s="160" t="s">
        <v>72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</row>
    <row r="20" spans="1:60" ht="19.5" customHeight="1">
      <c r="A20" s="122" t="s">
        <v>82</v>
      </c>
      <c r="B20" s="122"/>
      <c r="C20" s="159" t="s">
        <v>75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 t="s">
        <v>83</v>
      </c>
      <c r="P20" s="122"/>
      <c r="Q20" s="160" t="s">
        <v>79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</row>
    <row r="21" spans="1:60" ht="19.5" customHeight="1">
      <c r="A21" s="122" t="s">
        <v>84</v>
      </c>
      <c r="B21" s="122"/>
      <c r="C21" s="160" t="s">
        <v>77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 t="s">
        <v>85</v>
      </c>
      <c r="P21" s="122"/>
      <c r="Q21" s="160" t="s">
        <v>74</v>
      </c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</row>
    <row r="22" spans="1:60" ht="19.5" customHeight="1">
      <c r="A22" s="122" t="s">
        <v>86</v>
      </c>
      <c r="B22" s="122"/>
      <c r="C22" s="160" t="s">
        <v>71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 t="s">
        <v>87</v>
      </c>
      <c r="P22" s="122"/>
      <c r="Q22" s="160" t="s">
        <v>73</v>
      </c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</row>
    <row r="23" spans="1:60" ht="19.5" customHeight="1">
      <c r="A23" s="122" t="s">
        <v>88</v>
      </c>
      <c r="B23" s="122"/>
      <c r="C23" s="160" t="s">
        <v>76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 t="s">
        <v>89</v>
      </c>
      <c r="P23" s="122"/>
      <c r="Q23" s="160" t="s">
        <v>78</v>
      </c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</row>
    <row r="24" spans="1:60" ht="19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</row>
    <row r="25" spans="1:60" ht="19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</row>
    <row r="26" spans="1:60" ht="19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</row>
    <row r="27" spans="1:60" ht="19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</row>
    <row r="28" spans="1:60" ht="19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</row>
    <row r="29" spans="1:60" ht="19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</row>
    <row r="30" spans="1:60" ht="19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</row>
    <row r="31" spans="1:60" ht="19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</row>
    <row r="32" spans="1:60" ht="19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</row>
    <row r="33" spans="1:60" ht="19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</row>
    <row r="34" spans="1:60" ht="19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</row>
    <row r="35" spans="1:60" ht="19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</row>
    <row r="36" spans="1:60" ht="19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</row>
    <row r="37" spans="1:60" ht="19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</row>
    <row r="38" spans="1:60" ht="19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</row>
    <row r="39" spans="1:60" ht="19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</row>
    <row r="40" spans="1:60" ht="19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</row>
    <row r="41" spans="1:60" ht="19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</row>
    <row r="42" spans="1:60" ht="19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</row>
    <row r="43" spans="1:60" ht="19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</row>
    <row r="44" spans="1:60" ht="19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</row>
    <row r="45" spans="1:60" ht="19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</row>
    <row r="46" spans="1:60" ht="19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</row>
    <row r="47" spans="1:60" ht="19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</row>
    <row r="48" spans="1:60" ht="19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</row>
    <row r="49" spans="1:60" ht="19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</row>
    <row r="50" spans="1:60" ht="19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</row>
    <row r="51" spans="1:60" ht="19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</row>
    <row r="52" spans="1:60" ht="19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</row>
    <row r="53" spans="1:60" ht="19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</row>
    <row r="54" spans="1:60" ht="19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</row>
    <row r="55" spans="1:60" ht="19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</row>
    <row r="56" spans="1:60" ht="19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</row>
    <row r="57" spans="1:60" ht="19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</row>
    <row r="58" spans="1:60" ht="19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</row>
    <row r="59" spans="1:60" ht="19.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</row>
    <row r="60" spans="1:60" ht="19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</row>
    <row r="61" spans="1:60" ht="19.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</row>
    <row r="62" spans="1:60" ht="19.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</row>
    <row r="63" spans="1:60" ht="19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</row>
    <row r="64" spans="1:60" ht="19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</row>
    <row r="65" spans="1:60" ht="19.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</row>
    <row r="66" spans="1:60" ht="19.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</row>
    <row r="67" spans="1:60" ht="19.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</row>
    <row r="68" spans="1:60" ht="19.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</row>
    <row r="69" spans="1:60" ht="19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</row>
    <row r="70" spans="1:60" ht="19.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</row>
    <row r="71" spans="1:60" ht="19.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</row>
    <row r="72" spans="1:60" ht="19.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</row>
  </sheetData>
  <sheetProtection sheet="1" objects="1" scenarios="1"/>
  <mergeCells count="111"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7:R7"/>
    <mergeCell ref="U6:V6"/>
    <mergeCell ref="W6:X6"/>
    <mergeCell ref="Y6:Z6"/>
    <mergeCell ref="S7:T7"/>
    <mergeCell ref="U7:V7"/>
    <mergeCell ref="W7:X7"/>
    <mergeCell ref="Y7:Z7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2013-04-15T12:03:08Z</cp:lastPrinted>
  <dcterms:created xsi:type="dcterms:W3CDTF">2008-02-03T08:28:10Z</dcterms:created>
  <dcterms:modified xsi:type="dcterms:W3CDTF">2013-06-25T02:39:18Z</dcterms:modified>
  <cp:category/>
  <cp:version/>
  <cp:contentType/>
  <cp:contentStatus/>
</cp:coreProperties>
</file>