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8955" tabRatio="870" activeTab="0"/>
  </bookViews>
  <sheets>
    <sheet name="СпФинал" sheetId="1" r:id="rId1"/>
    <sheet name="Финал" sheetId="2" r:id="rId2"/>
    <sheet name="Гр.1,2" sheetId="3" r:id="rId3"/>
    <sheet name="Гр.3,4" sheetId="4" r:id="rId4"/>
    <sheet name="Гр.5,6" sheetId="5" r:id="rId5"/>
    <sheet name="Гр.7,8" sheetId="6" r:id="rId6"/>
    <sheet name="Сп40-49" sheetId="7" r:id="rId7"/>
    <sheet name="40-49с1" sheetId="8" r:id="rId8"/>
    <sheet name="40-49с2" sheetId="9" r:id="rId9"/>
    <sheet name="Сп50-59" sheetId="10" r:id="rId10"/>
    <sheet name="50-59с1" sheetId="11" r:id="rId11"/>
    <sheet name="50-59с2" sheetId="12" r:id="rId12"/>
    <sheet name="Сп60" sheetId="13" r:id="rId13"/>
    <sheet name="60 и ст." sheetId="14" r:id="rId14"/>
  </sheets>
  <definedNames>
    <definedName name="_xlnm.Print_Area" localSheetId="7">'40-49с1'!$A$1:$G$76</definedName>
    <definedName name="_xlnm.Print_Area" localSheetId="8">'40-49с2'!$A$1:$K$76</definedName>
    <definedName name="_xlnm.Print_Area" localSheetId="10">'50-59с1'!$A$1:$G$76</definedName>
    <definedName name="_xlnm.Print_Area" localSheetId="11">'50-59с2'!$A$1:$K$76</definedName>
    <definedName name="_xlnm.Print_Area" localSheetId="13">'60 и ст.'!$A$1:$I$72</definedName>
    <definedName name="_xlnm.Print_Area" localSheetId="2">'Гр.1,2'!$A$1:$AB$19</definedName>
    <definedName name="_xlnm.Print_Area" localSheetId="3">'Гр.3,4'!$A$1:$AB$19</definedName>
    <definedName name="_xlnm.Print_Area" localSheetId="4">'Гр.5,6'!$A$1:$AE$21</definedName>
    <definedName name="_xlnm.Print_Area" localSheetId="5">'Гр.7,8'!$A$1:$AE$21</definedName>
    <definedName name="_xlnm.Print_Area" localSheetId="6">'Сп40-49'!$A$1:$I$38</definedName>
    <definedName name="_xlnm.Print_Area" localSheetId="9">'Сп50-59'!$A$1:$I$38</definedName>
    <definedName name="_xlnm.Print_Area" localSheetId="12">'Сп60'!$A$1:$I$22</definedName>
    <definedName name="_xlnm.Print_Area" localSheetId="0">'СпФинал'!$A$1:$I$22</definedName>
    <definedName name="_xlnm.Print_Area" localSheetId="1">'Финал'!$A$1:$J$53</definedName>
  </definedNames>
  <calcPr fullCalcOnLoad="1"/>
</workbook>
</file>

<file path=xl/sharedStrings.xml><?xml version="1.0" encoding="utf-8"?>
<sst xmlns="http://schemas.openxmlformats.org/spreadsheetml/2006/main" count="865" uniqueCount="187">
  <si>
    <t>Список в соответствии с рейтингом</t>
  </si>
  <si>
    <t>№</t>
  </si>
  <si>
    <t>Список согласно занятым местам</t>
  </si>
  <si>
    <t>1-е место</t>
  </si>
  <si>
    <t>2-е место</t>
  </si>
  <si>
    <t>3-е место</t>
  </si>
  <si>
    <t>4-е место</t>
  </si>
  <si>
    <t>Грачев Андрей</t>
  </si>
  <si>
    <t>Шпотя Артур</t>
  </si>
  <si>
    <t>Березин Роман</t>
  </si>
  <si>
    <t>Алешков Дмитрий</t>
  </si>
  <si>
    <t>Матиос Василий</t>
  </si>
  <si>
    <t>Наконечный Антон</t>
  </si>
  <si>
    <t>Пермяков Евгений</t>
  </si>
  <si>
    <t xml:space="preserve"> </t>
  </si>
  <si>
    <t>место</t>
  </si>
  <si>
    <t>3-0</t>
  </si>
  <si>
    <t>3-1</t>
  </si>
  <si>
    <t>1</t>
  </si>
  <si>
    <t>0-3</t>
  </si>
  <si>
    <t>1-3</t>
  </si>
  <si>
    <t>4</t>
  </si>
  <si>
    <t>Якупов Ильнар</t>
  </si>
  <si>
    <t>3</t>
  </si>
  <si>
    <t>5</t>
  </si>
  <si>
    <t>2</t>
  </si>
  <si>
    <t>2-3</t>
  </si>
  <si>
    <t>3-2</t>
  </si>
  <si>
    <t>Каюмов Рафаэль</t>
  </si>
  <si>
    <t>Хазиев Айрат</t>
  </si>
  <si>
    <t>Муллануров Фарит</t>
  </si>
  <si>
    <t>Юнусов Камиль</t>
  </si>
  <si>
    <t>Мельник Алексей</t>
  </si>
  <si>
    <t>6</t>
  </si>
  <si>
    <t>Сентябов Антон</t>
  </si>
  <si>
    <t xml:space="preserve">  </t>
  </si>
  <si>
    <t>Регентов Евгений</t>
  </si>
  <si>
    <t>Тимин Егор</t>
  </si>
  <si>
    <t>Памшев Никита</t>
  </si>
  <si>
    <t>Кириллов Денис</t>
  </si>
  <si>
    <t>Лялин Дмитрий</t>
  </si>
  <si>
    <t>Исаев Сергей</t>
  </si>
  <si>
    <t>Бочаров Артем</t>
  </si>
  <si>
    <t>Бадретдинов Роман</t>
  </si>
  <si>
    <t>Соломенников Николай</t>
  </si>
  <si>
    <t>Мазитов Рустэм</t>
  </si>
  <si>
    <t>Игуменцев Леонид</t>
  </si>
  <si>
    <t>Антонов Олег</t>
  </si>
  <si>
    <t>Смирнов Андрей</t>
  </si>
  <si>
    <t>Истомин Сергей</t>
  </si>
  <si>
    <t>Минигулов Данил</t>
  </si>
  <si>
    <t>Гаркунов Иван</t>
  </si>
  <si>
    <t>Маслов Денис</t>
  </si>
  <si>
    <t>Огарков Андрей</t>
  </si>
  <si>
    <t>Антошкин Алексей</t>
  </si>
  <si>
    <t>Коротыгин Владимир</t>
  </si>
  <si>
    <t>Маслов Антон</t>
  </si>
  <si>
    <t>Крапивин Дмитрий</t>
  </si>
  <si>
    <t>Васев Владимир</t>
  </si>
  <si>
    <t>Васюков Юрий</t>
  </si>
  <si>
    <t>Тиунов Виктор</t>
  </si>
  <si>
    <t>Михайлов Денис</t>
  </si>
  <si>
    <t>Яппаров Ильнур</t>
  </si>
  <si>
    <t>Каримов Равиль</t>
  </si>
  <si>
    <t>Лихачев Александр</t>
  </si>
  <si>
    <t>Алчинов Клим</t>
  </si>
  <si>
    <t>Акимов Владимир</t>
  </si>
  <si>
    <t>Назипов Руслан</t>
  </si>
  <si>
    <t>Трошкин Владимир</t>
  </si>
  <si>
    <t>Адыгамов Александр</t>
  </si>
  <si>
    <t>Мамчур Анна</t>
  </si>
  <si>
    <t>7</t>
  </si>
  <si>
    <t>Запольских Алена</t>
  </si>
  <si>
    <t>Гилязова Альбина</t>
  </si>
  <si>
    <t>Султанаев Роман</t>
  </si>
  <si>
    <t>0-3с</t>
  </si>
  <si>
    <t>Лялин Дмитий</t>
  </si>
  <si>
    <t>Открытый Чемпионат Башкортостана</t>
  </si>
  <si>
    <t>Владислав Мукимов</t>
  </si>
  <si>
    <t>г.Нефтекамск, 16-18 августа 2013 г.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</si>
  <si>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</si>
  <si>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</si>
  <si>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</si>
  <si>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</si>
  <si>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</si>
  <si>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</si>
  <si>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8</t>
  </si>
  <si>
    <t>Группа 7</t>
  </si>
  <si>
    <t>Открытый Чемпионат Башкортостана Владислав Мукимов</t>
  </si>
  <si>
    <t>Группа 40-49 лет</t>
  </si>
  <si>
    <t>Васькин Игорь</t>
  </si>
  <si>
    <t>Шакиров Ильяс</t>
  </si>
  <si>
    <t>Юртаев</t>
  </si>
  <si>
    <t>Чистяков</t>
  </si>
  <si>
    <t>Васев В</t>
  </si>
  <si>
    <t>Матиос</t>
  </si>
  <si>
    <t>Султанаев</t>
  </si>
  <si>
    <t>Игнатенко</t>
  </si>
  <si>
    <t>Антонов О</t>
  </si>
  <si>
    <t>Лось А</t>
  </si>
  <si>
    <t>Начиналов</t>
  </si>
  <si>
    <t>Минигулов</t>
  </si>
  <si>
    <t>Хазиев</t>
  </si>
  <si>
    <t>Абакиров</t>
  </si>
  <si>
    <t>Хабиров</t>
  </si>
  <si>
    <t>Назипов</t>
  </si>
  <si>
    <t>Семенова</t>
  </si>
  <si>
    <t>Архипов</t>
  </si>
  <si>
    <t>Нурутдинов</t>
  </si>
  <si>
    <t>Мищихин</t>
  </si>
  <si>
    <t>Заякин</t>
  </si>
  <si>
    <t>_</t>
  </si>
  <si>
    <t>Абакирв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</si>
  <si>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</si>
  <si>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</si>
  <si>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</si>
  <si>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</si>
  <si>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</si>
  <si>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</si>
  <si>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</si>
  <si>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</si>
  <si>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Лоь А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</si>
  <si>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</si>
  <si>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</si>
  <si>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</si>
  <si>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</si>
  <si>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</si>
  <si>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</si>
  <si>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</si>
  <si>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</si>
  <si>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</si>
  <si>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</si>
  <si>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</si>
  <si>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</si>
  <si>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</si>
  <si>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</si>
  <si>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</si>
  <si>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</si>
  <si>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</si>
  <si>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</si>
  <si>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</si>
  <si>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</si>
  <si>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Группа 50-59 лет</t>
  </si>
  <si>
    <t>Истомин</t>
  </si>
  <si>
    <t>Горбунов Валентин</t>
  </si>
  <si>
    <t>Коротыгин В</t>
  </si>
  <si>
    <t>Шакуров Нафис</t>
  </si>
  <si>
    <t>Мухамадеев Марс</t>
  </si>
  <si>
    <t>Лим Александр</t>
  </si>
  <si>
    <t>Гараев М</t>
  </si>
  <si>
    <t>Фархутдинов Ф</t>
  </si>
  <si>
    <t>Адыгамов А</t>
  </si>
  <si>
    <t>Ергунов В</t>
  </si>
  <si>
    <t>Мицул Т</t>
  </si>
  <si>
    <t>Имашев А</t>
  </si>
  <si>
    <t>Мухаметшин А</t>
  </si>
  <si>
    <t>Стародубцев Олег</t>
  </si>
  <si>
    <t>Сушко В</t>
  </si>
  <si>
    <t>Зиновьев А</t>
  </si>
  <si>
    <t>Хохрин В</t>
  </si>
  <si>
    <t>Каляева Э</t>
  </si>
  <si>
    <t>Салихов Рим</t>
  </si>
  <si>
    <t>Захаров В</t>
  </si>
  <si>
    <t>Михайлов П</t>
  </si>
  <si>
    <t>Юнусов К</t>
  </si>
  <si>
    <t>Храмцов</t>
  </si>
  <si>
    <t>Акимов</t>
  </si>
  <si>
    <t>КаляеваЭ</t>
  </si>
  <si>
    <t>Группа 60 лет и старше</t>
  </si>
  <si>
    <t>Коротеев Георгий</t>
  </si>
  <si>
    <t>Самойлов Владимир</t>
  </si>
  <si>
    <t>Лютый Олег</t>
  </si>
  <si>
    <t>Ефремов Владимир</t>
  </si>
  <si>
    <t>Синицын Борис</t>
  </si>
  <si>
    <t>Алчинов Клементий</t>
  </si>
  <si>
    <t>Лялин В</t>
  </si>
  <si>
    <t>Шишов Владимир</t>
  </si>
  <si>
    <t>Каримов Р</t>
  </si>
  <si>
    <t>Медведев С</t>
  </si>
  <si>
    <t>Ханыгин А</t>
  </si>
  <si>
    <t>Толкачев Иван</t>
  </si>
  <si>
    <t>Трошкин В</t>
  </si>
  <si>
    <t>Лобанов Александр</t>
  </si>
  <si>
    <t>16-18 августа 2013</t>
  </si>
  <si>
    <t xml:space="preserve"> Коротеев Георгий</t>
  </si>
  <si>
    <t xml:space="preserve"> Ефремов Владимир</t>
  </si>
  <si>
    <t xml:space="preserve"> Трошкин В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</si>
</sst>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[$руб.-423]"/>
    <numFmt numFmtId="187" formatCode="&quot;￥&quot;#,##0;&quot;￥&quot;\-#,##0"/>
    <numFmt numFmtId="188" formatCode="&quot;￥&quot;#,##0;[Red]&quot;￥&quot;\-#,##0"/>
    <numFmt numFmtId="189" formatCode="&quot;￥&quot;#,##0.00;&quot;￥&quot;\-#,##0.00"/>
    <numFmt numFmtId="190" formatCode="&quot;￥&quot;#,##0.00;[Red]&quot;￥&quot;\-#,##0.00"/>
    <numFmt numFmtId="191" formatCode="_ &quot;￥&quot;* #,##0_ ;_ &quot;￥&quot;* \-#,##0_ ;_ &quot;￥&quot;* &quot;-&quot;_ ;_ @_ "/>
    <numFmt numFmtId="192" formatCode="_ * #,##0_ ;_ * \-#,##0_ ;_ * &quot;-&quot;_ ;_ @_ "/>
    <numFmt numFmtId="193" formatCode="_ &quot;￥&quot;* #,##0.00_ ;_ &quot;￥&quot;* \-#,##0.00_ ;_ &quot;￥&quot;* &quot;-&quot;??_ ;_ @_ "/>
    <numFmt numFmtId="194" formatCode="_ * #,##0.00_ ;_ * \-#,##0.00_ ;_ * &quot;-&quot;??_ ;_ @_ 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0.0"/>
    <numFmt numFmtId="200" formatCode="0.000"/>
    <numFmt numFmtId="201" formatCode="0.0000"/>
    <numFmt numFmtId="202" formatCode="[$-F800]dddd\,\ mmmm\ dd\,\ yyyy"/>
  </numFmts>
  <fonts count="27">
    <font>
      <sz val="12"/>
      <name val="Courier New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26"/>
      <name val="Arial Cyr"/>
      <family val="0"/>
    </font>
    <font>
      <sz val="2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6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  <fill>
      <patternFill patternType="lightUp">
        <fgColor indexed="9"/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2" borderId="0" xfId="22" applyFill="1">
      <alignment/>
      <protection/>
    </xf>
    <xf numFmtId="49" fontId="1" fillId="2" borderId="0" xfId="22" applyNumberFormat="1" applyFill="1">
      <alignment/>
      <protection/>
    </xf>
    <xf numFmtId="49" fontId="2" fillId="2" borderId="0" xfId="22" applyNumberFormat="1" applyFont="1" applyFill="1" applyBorder="1" applyAlignment="1">
      <alignment horizontal="center" vertical="center"/>
      <protection/>
    </xf>
    <xf numFmtId="0" fontId="1" fillId="2" borderId="0" xfId="22" applyFill="1" applyBorder="1">
      <alignment/>
      <protection/>
    </xf>
    <xf numFmtId="0" fontId="1" fillId="2" borderId="1" xfId="22" applyFill="1" applyBorder="1">
      <alignment/>
      <protection/>
    </xf>
    <xf numFmtId="0" fontId="1" fillId="0" borderId="0" xfId="20" applyProtection="1">
      <alignment/>
      <protection/>
    </xf>
    <xf numFmtId="0" fontId="3" fillId="2" borderId="0" xfId="20" applyFont="1" applyFill="1" applyAlignment="1" applyProtection="1">
      <alignment horizontal="left"/>
      <protection/>
    </xf>
    <xf numFmtId="0" fontId="3" fillId="2" borderId="0" xfId="20" applyFont="1" applyFill="1" applyAlignment="1" applyProtection="1">
      <alignment horizontal="center"/>
      <protection/>
    </xf>
    <xf numFmtId="0" fontId="1" fillId="2" borderId="0" xfId="20" applyFill="1" applyAlignment="1" applyProtection="1">
      <alignment horizontal="right"/>
      <protection/>
    </xf>
    <xf numFmtId="0" fontId="1" fillId="2" borderId="0" xfId="20" applyFill="1" applyAlignment="1" applyProtection="1">
      <alignment horizontal="center"/>
      <protection/>
    </xf>
    <xf numFmtId="0" fontId="1" fillId="2" borderId="0" xfId="20" applyFill="1" applyProtection="1">
      <alignment/>
      <protection/>
    </xf>
    <xf numFmtId="0" fontId="4" fillId="3" borderId="2" xfId="20" applyFont="1" applyFill="1" applyBorder="1" applyAlignment="1" applyProtection="1">
      <alignment horizontal="right"/>
      <protection locked="0"/>
    </xf>
    <xf numFmtId="0" fontId="5" fillId="4" borderId="0" xfId="20" applyFont="1" applyFill="1" applyAlignment="1" applyProtection="1">
      <alignment horizontal="center"/>
      <protection/>
    </xf>
    <xf numFmtId="0" fontId="6" fillId="2" borderId="0" xfId="20" applyFont="1" applyFill="1" applyAlignment="1" applyProtection="1">
      <alignment horizontal="left"/>
      <protection/>
    </xf>
    <xf numFmtId="0" fontId="8" fillId="2" borderId="0" xfId="20" applyFont="1" applyFill="1">
      <alignment/>
      <protection/>
    </xf>
    <xf numFmtId="0" fontId="8" fillId="2" borderId="0" xfId="20" applyFont="1" applyFill="1" applyProtection="1">
      <alignment/>
      <protection/>
    </xf>
    <xf numFmtId="0" fontId="9" fillId="2" borderId="0" xfId="20" applyFont="1" applyFill="1" applyProtection="1">
      <alignment/>
      <protection/>
    </xf>
    <xf numFmtId="0" fontId="10" fillId="2" borderId="3" xfId="20" applyFont="1" applyFill="1" applyBorder="1" applyAlignment="1" applyProtection="1">
      <alignment horizontal="left"/>
      <protection/>
    </xf>
    <xf numFmtId="0" fontId="9" fillId="2" borderId="4" xfId="20" applyFont="1" applyFill="1" applyBorder="1" applyProtection="1">
      <alignment/>
      <protection/>
    </xf>
    <xf numFmtId="0" fontId="8" fillId="2" borderId="3" xfId="20" applyFont="1" applyFill="1" applyBorder="1" applyAlignment="1" applyProtection="1">
      <alignment horizontal="left"/>
      <protection/>
    </xf>
    <xf numFmtId="0" fontId="8" fillId="2" borderId="0" xfId="20" applyFont="1" applyFill="1" applyAlignment="1" applyProtection="1">
      <alignment/>
      <protection/>
    </xf>
    <xf numFmtId="0" fontId="10" fillId="2" borderId="5" xfId="20" applyFont="1" applyFill="1" applyBorder="1" applyAlignment="1" applyProtection="1">
      <alignment horizontal="left"/>
      <protection/>
    </xf>
    <xf numFmtId="0" fontId="8" fillId="2" borderId="4" xfId="20" applyFont="1" applyFill="1" applyBorder="1" applyProtection="1">
      <alignment/>
      <protection/>
    </xf>
    <xf numFmtId="0" fontId="8" fillId="2" borderId="5" xfId="20" applyFont="1" applyFill="1" applyBorder="1" applyAlignment="1" applyProtection="1">
      <alignment horizontal="left"/>
      <protection/>
    </xf>
    <xf numFmtId="0" fontId="8" fillId="2" borderId="0" xfId="20" applyFont="1" applyFill="1" applyAlignment="1" applyProtection="1">
      <alignment horizontal="center"/>
      <protection/>
    </xf>
    <xf numFmtId="0" fontId="8" fillId="2" borderId="3" xfId="20" applyFont="1" applyFill="1" applyBorder="1" applyProtection="1">
      <alignment/>
      <protection/>
    </xf>
    <xf numFmtId="0" fontId="8" fillId="2" borderId="6" xfId="20" applyFont="1" applyFill="1" applyBorder="1" applyAlignment="1" applyProtection="1">
      <alignment horizontal="left"/>
      <protection/>
    </xf>
    <xf numFmtId="0" fontId="8" fillId="2" borderId="0" xfId="20" applyFont="1" applyFill="1" applyBorder="1" applyProtection="1">
      <alignment/>
      <protection/>
    </xf>
    <xf numFmtId="0" fontId="19" fillId="2" borderId="3" xfId="20" applyFont="1" applyFill="1" applyBorder="1" applyAlignment="1" applyProtection="1">
      <alignment horizontal="left"/>
      <protection/>
    </xf>
    <xf numFmtId="0" fontId="19" fillId="2" borderId="5" xfId="20" applyFont="1" applyFill="1" applyBorder="1" applyAlignment="1" applyProtection="1">
      <alignment horizontal="left"/>
      <protection/>
    </xf>
    <xf numFmtId="0" fontId="9" fillId="2" borderId="0" xfId="20" applyFont="1" applyFill="1" applyBorder="1" applyProtection="1">
      <alignment/>
      <protection/>
    </xf>
    <xf numFmtId="0" fontId="8" fillId="2" borderId="0" xfId="20" applyFont="1" applyFill="1" applyBorder="1" applyAlignment="1" applyProtection="1">
      <alignment horizontal="right"/>
      <protection/>
    </xf>
    <xf numFmtId="0" fontId="9" fillId="2" borderId="0" xfId="20" applyFont="1" applyFill="1" applyBorder="1" applyAlignment="1" applyProtection="1">
      <alignment horizontal="right"/>
      <protection/>
    </xf>
    <xf numFmtId="0" fontId="10" fillId="2" borderId="0" xfId="20" applyFont="1" applyFill="1" applyBorder="1" applyAlignment="1" applyProtection="1">
      <alignment horizontal="left"/>
      <protection/>
    </xf>
    <xf numFmtId="0" fontId="8" fillId="2" borderId="0" xfId="20" applyFont="1" applyFill="1" applyBorder="1" applyAlignment="1" applyProtection="1">
      <alignment horizontal="left"/>
      <protection/>
    </xf>
    <xf numFmtId="49" fontId="11" fillId="2" borderId="0" xfId="22" applyNumberFormat="1" applyFont="1" applyFill="1" applyBorder="1" applyAlignment="1">
      <alignment horizontal="left" vertical="center"/>
      <protection/>
    </xf>
    <xf numFmtId="49" fontId="4" fillId="2" borderId="0" xfId="22" applyNumberFormat="1" applyFont="1" applyFill="1" applyBorder="1" applyAlignment="1">
      <alignment horizontal="left"/>
      <protection/>
    </xf>
    <xf numFmtId="181" fontId="4" fillId="2" borderId="0" xfId="22" applyNumberFormat="1" applyFont="1" applyFill="1" applyBorder="1" applyAlignment="1">
      <alignment horizontal="left"/>
      <protection/>
    </xf>
    <xf numFmtId="0" fontId="9" fillId="2" borderId="1" xfId="20" applyFont="1" applyFill="1" applyBorder="1" applyAlignment="1" applyProtection="1">
      <alignment horizontal="right"/>
      <protection/>
    </xf>
    <xf numFmtId="49" fontId="1" fillId="2" borderId="0" xfId="22" applyNumberFormat="1" applyFill="1" applyBorder="1">
      <alignment/>
      <protection/>
    </xf>
    <xf numFmtId="49" fontId="1" fillId="2" borderId="0" xfId="22" applyNumberFormat="1" applyFill="1" applyBorder="1" applyAlignment="1">
      <alignment horizontal="center" vertical="center"/>
      <protection/>
    </xf>
    <xf numFmtId="49" fontId="15" fillId="2" borderId="0" xfId="22" applyNumberFormat="1" applyFont="1" applyFill="1" applyBorder="1" applyAlignment="1">
      <alignment horizontal="center" vertical="center"/>
      <protection/>
    </xf>
    <xf numFmtId="49" fontId="12" fillId="2" borderId="0" xfId="22" applyNumberFormat="1" applyFont="1" applyFill="1" applyBorder="1" applyAlignment="1">
      <alignment horizontal="center" vertical="center"/>
      <protection/>
    </xf>
    <xf numFmtId="181" fontId="22" fillId="2" borderId="0" xfId="20" applyNumberFormat="1" applyFont="1" applyFill="1" applyAlignment="1" applyProtection="1">
      <alignment horizontal="left"/>
      <protection/>
    </xf>
    <xf numFmtId="0" fontId="18" fillId="2" borderId="0" xfId="20" applyFont="1" applyFill="1" applyAlignment="1" applyProtection="1">
      <alignment horizontal="left"/>
      <protection/>
    </xf>
    <xf numFmtId="0" fontId="18" fillId="2" borderId="0" xfId="20" applyFont="1" applyFill="1" applyAlignment="1" applyProtection="1">
      <alignment horizontal="left"/>
      <protection locked="0"/>
    </xf>
    <xf numFmtId="181" fontId="3" fillId="2" borderId="0" xfId="20" applyNumberFormat="1" applyFont="1" applyFill="1" applyAlignment="1" applyProtection="1">
      <alignment horizontal="left"/>
      <protection locked="0"/>
    </xf>
    <xf numFmtId="0" fontId="22" fillId="2" borderId="0" xfId="20" applyFont="1" applyFill="1" applyAlignment="1" applyProtection="1">
      <alignment horizontal="left"/>
      <protection/>
    </xf>
    <xf numFmtId="181" fontId="7" fillId="2" borderId="0" xfId="20" applyNumberFormat="1" applyFont="1" applyFill="1" applyAlignment="1" applyProtection="1">
      <alignment horizontal="left"/>
      <protection/>
    </xf>
    <xf numFmtId="0" fontId="9" fillId="2" borderId="0" xfId="20" applyFont="1" applyFill="1" applyBorder="1" applyAlignment="1" applyProtection="1">
      <alignment horizontal="right"/>
      <protection/>
    </xf>
    <xf numFmtId="0" fontId="10" fillId="2" borderId="3" xfId="20" applyFont="1" applyFill="1" applyBorder="1" applyAlignment="1" applyProtection="1">
      <alignment horizontal="left"/>
      <protection/>
    </xf>
    <xf numFmtId="0" fontId="23" fillId="2" borderId="0" xfId="20" applyFont="1" applyFill="1" applyAlignment="1" applyProtection="1">
      <alignment horizontal="left" vertical="center"/>
      <protection/>
    </xf>
    <xf numFmtId="0" fontId="23" fillId="2" borderId="0" xfId="20" applyFont="1" applyFill="1" applyAlignment="1" applyProtection="1">
      <alignment horizontal="left"/>
      <protection/>
    </xf>
    <xf numFmtId="181" fontId="22" fillId="2" borderId="0" xfId="20" applyNumberFormat="1" applyFont="1" applyFill="1" applyAlignment="1" applyProtection="1">
      <alignment horizontal="left"/>
      <protection/>
    </xf>
    <xf numFmtId="49" fontId="13" fillId="2" borderId="7" xfId="22" applyNumberFormat="1" applyFont="1" applyFill="1" applyBorder="1" applyAlignment="1">
      <alignment horizontal="center" vertical="center" wrapText="1"/>
      <protection/>
    </xf>
    <xf numFmtId="49" fontId="13" fillId="2" borderId="8" xfId="22" applyNumberFormat="1" applyFont="1" applyFill="1" applyBorder="1" applyAlignment="1">
      <alignment horizontal="center" vertical="center" wrapText="1"/>
      <protection/>
    </xf>
    <xf numFmtId="49" fontId="4" fillId="2" borderId="7" xfId="22" applyNumberFormat="1" applyFont="1" applyFill="1" applyBorder="1" applyAlignment="1">
      <alignment horizontal="center" vertical="center" wrapText="1"/>
      <protection/>
    </xf>
    <xf numFmtId="49" fontId="4" fillId="2" borderId="9" xfId="22" applyNumberFormat="1" applyFont="1" applyFill="1" applyBorder="1" applyAlignment="1">
      <alignment horizontal="center" vertical="center" wrapText="1"/>
      <protection/>
    </xf>
    <xf numFmtId="49" fontId="4" fillId="2" borderId="8" xfId="22" applyNumberFormat="1" applyFont="1" applyFill="1" applyBorder="1" applyAlignment="1">
      <alignment horizontal="center" vertical="center" wrapText="1"/>
      <protection/>
    </xf>
    <xf numFmtId="49" fontId="1" fillId="2" borderId="10" xfId="22" applyNumberFormat="1" applyFont="1" applyFill="1" applyBorder="1" applyAlignment="1">
      <alignment horizontal="center" vertical="center" wrapText="1"/>
      <protection/>
    </xf>
    <xf numFmtId="49" fontId="1" fillId="2" borderId="9" xfId="22" applyNumberFormat="1" applyFont="1" applyFill="1" applyBorder="1" applyAlignment="1">
      <alignment horizontal="center" vertical="center" wrapText="1"/>
      <protection/>
    </xf>
    <xf numFmtId="49" fontId="1" fillId="2" borderId="11" xfId="22" applyNumberFormat="1" applyFont="1" applyFill="1" applyBorder="1" applyAlignment="1">
      <alignment horizontal="center" vertical="center" wrapText="1"/>
      <protection/>
    </xf>
    <xf numFmtId="49" fontId="14" fillId="2" borderId="7" xfId="22" applyNumberFormat="1" applyFont="1" applyFill="1" applyBorder="1" applyAlignment="1">
      <alignment horizontal="center" vertical="center" wrapText="1"/>
      <protection/>
    </xf>
    <xf numFmtId="49" fontId="14" fillId="2" borderId="8" xfId="22" applyNumberFormat="1" applyFont="1" applyFill="1" applyBorder="1" applyAlignment="1">
      <alignment horizontal="center" vertical="center" wrapText="1"/>
      <protection/>
    </xf>
    <xf numFmtId="49" fontId="1" fillId="2" borderId="12" xfId="22" applyNumberFormat="1" applyFill="1" applyBorder="1" applyAlignment="1">
      <alignment horizontal="center" vertical="center"/>
      <protection/>
    </xf>
    <xf numFmtId="49" fontId="1" fillId="2" borderId="13" xfId="22" applyNumberFormat="1" applyFill="1" applyBorder="1" applyAlignment="1">
      <alignment horizontal="center" vertical="center"/>
      <protection/>
    </xf>
    <xf numFmtId="49" fontId="15" fillId="2" borderId="12" xfId="22" applyNumberFormat="1" applyFont="1" applyFill="1" applyBorder="1" applyAlignment="1">
      <alignment horizontal="center" vertical="center"/>
      <protection/>
    </xf>
    <xf numFmtId="49" fontId="15" fillId="2" borderId="14" xfId="22" applyNumberFormat="1" applyFont="1" applyFill="1" applyBorder="1" applyAlignment="1">
      <alignment horizontal="center" vertical="center"/>
      <protection/>
    </xf>
    <xf numFmtId="49" fontId="15" fillId="2" borderId="13" xfId="22" applyNumberFormat="1" applyFont="1" applyFill="1" applyBorder="1" applyAlignment="1">
      <alignment horizontal="center" vertical="center"/>
      <protection/>
    </xf>
    <xf numFmtId="49" fontId="15" fillId="5" borderId="5" xfId="22" applyNumberFormat="1" applyFont="1" applyFill="1" applyBorder="1" applyAlignment="1">
      <alignment horizontal="center" vertical="center"/>
      <protection/>
    </xf>
    <xf numFmtId="49" fontId="15" fillId="5" borderId="14" xfId="22" applyNumberFormat="1" applyFont="1" applyFill="1" applyBorder="1" applyAlignment="1">
      <alignment horizontal="center" vertical="center"/>
      <protection/>
    </xf>
    <xf numFmtId="49" fontId="15" fillId="2" borderId="6" xfId="22" applyNumberFormat="1" applyFont="1" applyFill="1" applyBorder="1" applyAlignment="1">
      <alignment horizontal="center" vertical="center"/>
      <protection/>
    </xf>
    <xf numFmtId="49" fontId="12" fillId="2" borderId="12" xfId="22" applyNumberFormat="1" applyFont="1" applyFill="1" applyBorder="1" applyAlignment="1">
      <alignment horizontal="center" vertical="center"/>
      <protection/>
    </xf>
    <xf numFmtId="49" fontId="12" fillId="2" borderId="13" xfId="22" applyNumberFormat="1" applyFont="1" applyFill="1" applyBorder="1" applyAlignment="1">
      <alignment horizontal="center" vertical="center"/>
      <protection/>
    </xf>
    <xf numFmtId="49" fontId="1" fillId="2" borderId="15" xfId="22" applyNumberFormat="1" applyFill="1" applyBorder="1" applyAlignment="1">
      <alignment horizontal="center" vertical="center"/>
      <protection/>
    </xf>
    <xf numFmtId="49" fontId="1" fillId="2" borderId="16" xfId="22" applyNumberFormat="1" applyFill="1" applyBorder="1" applyAlignment="1">
      <alignment horizontal="center" vertical="center"/>
      <protection/>
    </xf>
    <xf numFmtId="49" fontId="15" fillId="2" borderId="15" xfId="22" applyNumberFormat="1" applyFont="1" applyFill="1" applyBorder="1" applyAlignment="1">
      <alignment horizontal="center" vertical="center"/>
      <protection/>
    </xf>
    <xf numFmtId="49" fontId="15" fillId="2" borderId="2" xfId="22" applyNumberFormat="1" applyFont="1" applyFill="1" applyBorder="1" applyAlignment="1">
      <alignment horizontal="center" vertical="center"/>
      <protection/>
    </xf>
    <xf numFmtId="49" fontId="15" fillId="2" borderId="16" xfId="22" applyNumberFormat="1" applyFont="1" applyFill="1" applyBorder="1" applyAlignment="1">
      <alignment horizontal="center" vertical="center"/>
      <protection/>
    </xf>
    <xf numFmtId="49" fontId="15" fillId="2" borderId="17" xfId="22" applyNumberFormat="1" applyFont="1" applyFill="1" applyBorder="1" applyAlignment="1">
      <alignment horizontal="center" vertical="center"/>
      <protection/>
    </xf>
    <xf numFmtId="49" fontId="15" fillId="5" borderId="2" xfId="22" applyNumberFormat="1" applyFont="1" applyFill="1" applyBorder="1" applyAlignment="1">
      <alignment horizontal="center" vertical="center"/>
      <protection/>
    </xf>
    <xf numFmtId="49" fontId="15" fillId="2" borderId="18" xfId="22" applyNumberFormat="1" applyFont="1" applyFill="1" applyBorder="1" applyAlignment="1">
      <alignment horizontal="center" vertical="center"/>
      <protection/>
    </xf>
    <xf numFmtId="49" fontId="12" fillId="2" borderId="15" xfId="22" applyNumberFormat="1" applyFont="1" applyFill="1" applyBorder="1" applyAlignment="1">
      <alignment horizontal="center" vertical="center"/>
      <protection/>
    </xf>
    <xf numFmtId="49" fontId="12" fillId="2" borderId="16" xfId="22" applyNumberFormat="1" applyFont="1" applyFill="1" applyBorder="1" applyAlignment="1">
      <alignment horizontal="center" vertical="center"/>
      <protection/>
    </xf>
    <xf numFmtId="49" fontId="15" fillId="5" borderId="18" xfId="22" applyNumberFormat="1" applyFont="1" applyFill="1" applyBorder="1" applyAlignment="1">
      <alignment horizontal="center" vertical="center"/>
      <protection/>
    </xf>
    <xf numFmtId="0" fontId="21" fillId="2" borderId="2" xfId="22" applyFont="1" applyFill="1" applyBorder="1" applyAlignment="1">
      <alignment horizontal="center" vertical="center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49" fontId="1" fillId="2" borderId="2" xfId="22" applyNumberFormat="1" applyFill="1" applyBorder="1" applyAlignment="1">
      <alignment horizontal="center" vertical="center"/>
      <protection/>
    </xf>
    <xf numFmtId="49" fontId="24" fillId="2" borderId="2" xfId="22" applyNumberFormat="1" applyFont="1" applyFill="1" applyBorder="1" applyAlignment="1">
      <alignment horizontal="center" vertical="center"/>
      <protection/>
    </xf>
    <xf numFmtId="49" fontId="12" fillId="5" borderId="2" xfId="22" applyNumberFormat="1" applyFont="1" applyFill="1" applyBorder="1" applyAlignment="1">
      <alignment horizontal="center" vertical="center"/>
      <protection/>
    </xf>
    <xf numFmtId="49" fontId="12" fillId="2" borderId="2" xfId="22" applyNumberFormat="1" applyFont="1" applyFill="1" applyBorder="1" applyAlignment="1">
      <alignment horizontal="center" vertical="center"/>
      <protection/>
    </xf>
    <xf numFmtId="0" fontId="1" fillId="2" borderId="2" xfId="22" applyFont="1" applyFill="1" applyBorder="1" applyAlignment="1">
      <alignment horizontal="center" vertical="center"/>
      <protection/>
    </xf>
    <xf numFmtId="0" fontId="1" fillId="2" borderId="2" xfId="22" applyFill="1" applyBorder="1" applyAlignment="1">
      <alignment horizontal="center" vertical="center"/>
      <protection/>
    </xf>
    <xf numFmtId="49" fontId="14" fillId="2" borderId="2" xfId="22" applyNumberFormat="1" applyFont="1" applyFill="1" applyBorder="1" applyAlignment="1">
      <alignment horizontal="center" vertical="center" wrapText="1"/>
      <protection/>
    </xf>
    <xf numFmtId="49" fontId="13" fillId="2" borderId="2" xfId="22" applyNumberFormat="1" applyFont="1" applyFill="1" applyBorder="1" applyAlignment="1">
      <alignment horizontal="center" vertical="center" wrapText="1"/>
      <protection/>
    </xf>
    <xf numFmtId="49" fontId="4" fillId="2" borderId="2" xfId="22" applyNumberFormat="1" applyFont="1" applyFill="1" applyBorder="1" applyAlignment="1">
      <alignment horizontal="center" vertical="center" wrapText="1"/>
      <protection/>
    </xf>
    <xf numFmtId="49" fontId="1" fillId="2" borderId="2" xfId="22" applyNumberFormat="1" applyFont="1" applyFill="1" applyBorder="1" applyAlignment="1">
      <alignment horizontal="center" vertical="center" wrapText="1"/>
      <protection/>
    </xf>
    <xf numFmtId="49" fontId="15" fillId="6" borderId="2" xfId="22" applyNumberFormat="1" applyFont="1" applyFill="1" applyBorder="1" applyAlignment="1">
      <alignment horizontal="center" vertical="center"/>
      <protection/>
    </xf>
    <xf numFmtId="49" fontId="2" fillId="2" borderId="0" xfId="22" applyNumberFormat="1" applyFont="1" applyFill="1" applyBorder="1" applyAlignment="1">
      <alignment horizontal="center" vertical="center"/>
      <protection/>
    </xf>
    <xf numFmtId="0" fontId="20" fillId="2" borderId="2" xfId="22" applyFont="1" applyFill="1" applyBorder="1" applyAlignment="1">
      <alignment horizontal="center" vertical="center"/>
      <protection/>
    </xf>
    <xf numFmtId="0" fontId="18" fillId="2" borderId="0" xfId="18" applyFont="1" applyFill="1" applyAlignment="1" applyProtection="1">
      <alignment horizontal="left"/>
      <protection/>
    </xf>
    <xf numFmtId="0" fontId="1" fillId="0" borderId="0" xfId="18" applyProtection="1">
      <alignment/>
      <protection/>
    </xf>
    <xf numFmtId="0" fontId="3" fillId="2" borderId="0" xfId="18" applyFont="1" applyFill="1" applyAlignment="1" applyProtection="1">
      <alignment horizontal="left"/>
      <protection locked="0"/>
    </xf>
    <xf numFmtId="181" fontId="3" fillId="2" borderId="0" xfId="18" applyNumberFormat="1" applyFont="1" applyFill="1" applyAlignment="1" applyProtection="1">
      <alignment horizontal="left"/>
      <protection locked="0"/>
    </xf>
    <xf numFmtId="0" fontId="3" fillId="2" borderId="0" xfId="18" applyFont="1" applyFill="1" applyAlignment="1" applyProtection="1">
      <alignment horizontal="left"/>
      <protection/>
    </xf>
    <xf numFmtId="0" fontId="3" fillId="2" borderId="0" xfId="18" applyFont="1" applyFill="1" applyAlignment="1" applyProtection="1">
      <alignment horizontal="center"/>
      <protection/>
    </xf>
    <xf numFmtId="0" fontId="1" fillId="2" borderId="0" xfId="18" applyFill="1" applyAlignment="1" applyProtection="1">
      <alignment horizontal="right"/>
      <protection/>
    </xf>
    <xf numFmtId="0" fontId="1" fillId="2" borderId="0" xfId="18" applyFill="1" applyAlignment="1" applyProtection="1">
      <alignment horizontal="center"/>
      <protection/>
    </xf>
    <xf numFmtId="0" fontId="1" fillId="2" borderId="0" xfId="18" applyFill="1" applyProtection="1">
      <alignment/>
      <protection/>
    </xf>
    <xf numFmtId="0" fontId="4" fillId="3" borderId="2" xfId="18" applyFont="1" applyFill="1" applyBorder="1" applyAlignment="1" applyProtection="1">
      <alignment horizontal="right"/>
      <protection locked="0"/>
    </xf>
    <xf numFmtId="0" fontId="5" fillId="4" borderId="0" xfId="18" applyFont="1" applyFill="1" applyAlignment="1" applyProtection="1">
      <alignment horizontal="center"/>
      <protection/>
    </xf>
    <xf numFmtId="0" fontId="6" fillId="2" borderId="0" xfId="18" applyFont="1" applyFill="1" applyAlignment="1" applyProtection="1">
      <alignment horizontal="left"/>
      <protection/>
    </xf>
    <xf numFmtId="0" fontId="18" fillId="2" borderId="0" xfId="18" applyFont="1" applyFill="1" applyAlignment="1" applyProtection="1">
      <alignment horizontal="left"/>
      <protection/>
    </xf>
    <xf numFmtId="0" fontId="8" fillId="2" borderId="0" xfId="18" applyFont="1" applyFill="1">
      <alignment/>
      <protection/>
    </xf>
    <xf numFmtId="0" fontId="3" fillId="2" borderId="0" xfId="18" applyFont="1" applyFill="1" applyAlignment="1" applyProtection="1">
      <alignment horizontal="left"/>
      <protection locked="0"/>
    </xf>
    <xf numFmtId="181" fontId="3" fillId="2" borderId="0" xfId="18" applyNumberFormat="1" applyFont="1" applyFill="1" applyAlignment="1" applyProtection="1">
      <alignment horizontal="left"/>
      <protection locked="0"/>
    </xf>
    <xf numFmtId="0" fontId="3" fillId="2" borderId="0" xfId="18" applyFont="1" applyFill="1" applyAlignment="1" applyProtection="1">
      <alignment horizontal="left"/>
      <protection/>
    </xf>
    <xf numFmtId="0" fontId="9" fillId="2" borderId="0" xfId="18" applyFont="1" applyFill="1" applyProtection="1">
      <alignment/>
      <protection/>
    </xf>
    <xf numFmtId="0" fontId="10" fillId="2" borderId="3" xfId="18" applyFont="1" applyFill="1" applyBorder="1" applyAlignment="1" applyProtection="1">
      <alignment horizontal="left"/>
      <protection/>
    </xf>
    <xf numFmtId="0" fontId="8" fillId="2" borderId="0" xfId="18" applyFont="1" applyFill="1" applyProtection="1">
      <alignment/>
      <protection/>
    </xf>
    <xf numFmtId="0" fontId="25" fillId="0" borderId="0" xfId="18" applyFont="1">
      <alignment/>
      <protection/>
    </xf>
    <xf numFmtId="0" fontId="9" fillId="2" borderId="4" xfId="18" applyFont="1" applyFill="1" applyBorder="1" applyProtection="1">
      <alignment/>
      <protection/>
    </xf>
    <xf numFmtId="0" fontId="8" fillId="2" borderId="3" xfId="18" applyFont="1" applyFill="1" applyBorder="1" applyAlignment="1" applyProtection="1">
      <alignment horizontal="left"/>
      <protection/>
    </xf>
    <xf numFmtId="0" fontId="8" fillId="2" borderId="0" xfId="18" applyFont="1" applyFill="1" applyAlignment="1" applyProtection="1">
      <alignment/>
      <protection/>
    </xf>
    <xf numFmtId="0" fontId="10" fillId="2" borderId="5" xfId="18" applyFont="1" applyFill="1" applyBorder="1" applyAlignment="1" applyProtection="1">
      <alignment horizontal="left"/>
      <protection/>
    </xf>
    <xf numFmtId="0" fontId="8" fillId="2" borderId="4" xfId="18" applyFont="1" applyFill="1" applyBorder="1" applyProtection="1">
      <alignment/>
      <protection/>
    </xf>
    <xf numFmtId="0" fontId="8" fillId="2" borderId="5" xfId="18" applyFont="1" applyFill="1" applyBorder="1" applyAlignment="1" applyProtection="1">
      <alignment horizontal="left"/>
      <protection/>
    </xf>
    <xf numFmtId="0" fontId="8" fillId="2" borderId="0" xfId="18" applyFont="1" applyFill="1" applyAlignment="1" applyProtection="1">
      <alignment horizontal="center"/>
      <protection/>
    </xf>
    <xf numFmtId="0" fontId="9" fillId="2" borderId="0" xfId="18" applyFont="1" applyFill="1" applyAlignment="1" applyProtection="1">
      <alignment horizontal="right"/>
      <protection/>
    </xf>
    <xf numFmtId="0" fontId="9" fillId="2" borderId="0" xfId="18" applyFont="1" applyFill="1" applyBorder="1" applyProtection="1">
      <alignment/>
      <protection/>
    </xf>
    <xf numFmtId="0" fontId="8" fillId="2" borderId="0" xfId="18" applyFont="1" applyFill="1" applyBorder="1" applyProtection="1">
      <alignment/>
      <protection/>
    </xf>
    <xf numFmtId="0" fontId="9" fillId="2" borderId="0" xfId="18" applyFont="1" applyFill="1" applyBorder="1" applyAlignment="1" applyProtection="1">
      <alignment horizontal="right"/>
      <protection/>
    </xf>
    <xf numFmtId="0" fontId="8" fillId="2" borderId="0" xfId="18" applyFont="1" applyFill="1" applyAlignment="1" applyProtection="1">
      <alignment horizontal="right"/>
      <protection/>
    </xf>
    <xf numFmtId="0" fontId="7" fillId="2" borderId="0" xfId="18" applyFont="1" applyFill="1" applyAlignment="1">
      <alignment horizontal="left"/>
      <protection/>
    </xf>
    <xf numFmtId="0" fontId="26" fillId="2" borderId="0" xfId="18" applyFont="1" applyFill="1">
      <alignment/>
      <protection/>
    </xf>
    <xf numFmtId="0" fontId="7" fillId="2" borderId="0" xfId="18" applyFont="1" applyFill="1" applyAlignment="1" applyProtection="1">
      <alignment horizontal="left" vertical="center"/>
      <protection/>
    </xf>
    <xf numFmtId="181" fontId="7" fillId="2" borderId="0" xfId="18" applyNumberFormat="1" applyFont="1" applyFill="1" applyAlignment="1" applyProtection="1">
      <alignment horizontal="left" vertical="center"/>
      <protection/>
    </xf>
    <xf numFmtId="0" fontId="1" fillId="0" borderId="0" xfId="18">
      <alignment/>
      <protection/>
    </xf>
    <xf numFmtId="0" fontId="8" fillId="2" borderId="3" xfId="18" applyFont="1" applyFill="1" applyBorder="1" applyProtection="1">
      <alignment/>
      <protection/>
    </xf>
    <xf numFmtId="0" fontId="8" fillId="2" borderId="5" xfId="18" applyFont="1" applyFill="1" applyBorder="1" applyProtection="1">
      <alignment/>
      <protection/>
    </xf>
    <xf numFmtId="0" fontId="8" fillId="2" borderId="6" xfId="18" applyFont="1" applyFill="1" applyBorder="1" applyProtection="1">
      <alignment/>
      <protection/>
    </xf>
    <xf numFmtId="0" fontId="9" fillId="2" borderId="1" xfId="18" applyFont="1" applyFill="1" applyBorder="1" applyAlignment="1" applyProtection="1">
      <alignment horizontal="right"/>
      <protection/>
    </xf>
    <xf numFmtId="0" fontId="8" fillId="2" borderId="6" xfId="18" applyFont="1" applyFill="1" applyBorder="1" applyAlignment="1" applyProtection="1">
      <alignment horizontal="left"/>
      <protection/>
    </xf>
    <xf numFmtId="0" fontId="8" fillId="2" borderId="0" xfId="18" applyFont="1" applyFill="1" applyBorder="1" applyAlignment="1" applyProtection="1">
      <alignment horizontal="right"/>
      <protection/>
    </xf>
    <xf numFmtId="0" fontId="18" fillId="2" borderId="0" xfId="19" applyFont="1" applyFill="1" applyAlignment="1" applyProtection="1">
      <alignment horizontal="left"/>
      <protection/>
    </xf>
    <xf numFmtId="0" fontId="1" fillId="0" borderId="0" xfId="19" applyProtection="1">
      <alignment/>
      <protection/>
    </xf>
    <xf numFmtId="0" fontId="3" fillId="2" borderId="0" xfId="19" applyFont="1" applyFill="1" applyAlignment="1" applyProtection="1">
      <alignment horizontal="left"/>
      <protection locked="0"/>
    </xf>
    <xf numFmtId="181" fontId="3" fillId="2" borderId="0" xfId="19" applyNumberFormat="1" applyFont="1" applyFill="1" applyAlignment="1" applyProtection="1">
      <alignment horizontal="left"/>
      <protection locked="0"/>
    </xf>
    <xf numFmtId="0" fontId="3" fillId="2" borderId="0" xfId="19" applyFont="1" applyFill="1" applyAlignment="1" applyProtection="1">
      <alignment horizontal="left"/>
      <protection/>
    </xf>
    <xf numFmtId="0" fontId="3" fillId="2" borderId="0" xfId="19" applyFont="1" applyFill="1" applyAlignment="1" applyProtection="1">
      <alignment horizontal="center"/>
      <protection/>
    </xf>
    <xf numFmtId="0" fontId="1" fillId="2" borderId="0" xfId="19" applyFill="1" applyAlignment="1" applyProtection="1">
      <alignment horizontal="right"/>
      <protection/>
    </xf>
    <xf numFmtId="0" fontId="1" fillId="2" borderId="0" xfId="19" applyFill="1" applyAlignment="1" applyProtection="1">
      <alignment horizontal="center"/>
      <protection/>
    </xf>
    <xf numFmtId="0" fontId="1" fillId="2" borderId="0" xfId="19" applyFill="1" applyProtection="1">
      <alignment/>
      <protection/>
    </xf>
    <xf numFmtId="0" fontId="4" fillId="3" borderId="2" xfId="19" applyFont="1" applyFill="1" applyBorder="1" applyAlignment="1" applyProtection="1">
      <alignment horizontal="right"/>
      <protection locked="0"/>
    </xf>
    <xf numFmtId="0" fontId="5" fillId="4" borderId="0" xfId="19" applyFont="1" applyFill="1" applyAlignment="1" applyProtection="1">
      <alignment horizontal="center"/>
      <protection/>
    </xf>
    <xf numFmtId="0" fontId="6" fillId="2" borderId="0" xfId="19" applyFont="1" applyFill="1" applyAlignment="1" applyProtection="1">
      <alignment horizontal="left"/>
      <protection/>
    </xf>
    <xf numFmtId="0" fontId="7" fillId="2" borderId="0" xfId="19" applyFont="1" applyFill="1" applyAlignment="1" applyProtection="1">
      <alignment horizontal="left" vertical="center"/>
      <protection/>
    </xf>
    <xf numFmtId="0" fontId="8" fillId="2" borderId="0" xfId="19" applyFont="1" applyFill="1">
      <alignment/>
      <protection/>
    </xf>
    <xf numFmtId="181" fontId="7" fillId="2" borderId="0" xfId="19" applyNumberFormat="1" applyFont="1" applyFill="1" applyAlignment="1" applyProtection="1">
      <alignment horizontal="left" vertical="center"/>
      <protection/>
    </xf>
    <xf numFmtId="0" fontId="8" fillId="2" borderId="0" xfId="19" applyFont="1" applyFill="1" applyProtection="1">
      <alignment/>
      <protection/>
    </xf>
    <xf numFmtId="0" fontId="9" fillId="2" borderId="0" xfId="19" applyFont="1" applyFill="1" applyProtection="1">
      <alignment/>
      <protection/>
    </xf>
    <xf numFmtId="0" fontId="10" fillId="2" borderId="3" xfId="19" applyFont="1" applyFill="1" applyBorder="1" applyAlignment="1" applyProtection="1">
      <alignment horizontal="left"/>
      <protection/>
    </xf>
    <xf numFmtId="0" fontId="25" fillId="0" borderId="0" xfId="19" applyFont="1">
      <alignment/>
      <protection/>
    </xf>
    <xf numFmtId="0" fontId="9" fillId="2" borderId="4" xfId="19" applyFont="1" applyFill="1" applyBorder="1" applyProtection="1">
      <alignment/>
      <protection/>
    </xf>
    <xf numFmtId="0" fontId="8" fillId="2" borderId="3" xfId="19" applyFont="1" applyFill="1" applyBorder="1" applyAlignment="1" applyProtection="1">
      <alignment horizontal="left"/>
      <protection/>
    </xf>
    <xf numFmtId="0" fontId="8" fillId="2" borderId="0" xfId="19" applyFont="1" applyFill="1" applyAlignment="1" applyProtection="1">
      <alignment/>
      <protection/>
    </xf>
    <xf numFmtId="0" fontId="10" fillId="2" borderId="5" xfId="19" applyFont="1" applyFill="1" applyBorder="1" applyAlignment="1" applyProtection="1">
      <alignment horizontal="left"/>
      <protection/>
    </xf>
    <xf numFmtId="0" fontId="8" fillId="2" borderId="4" xfId="19" applyFont="1" applyFill="1" applyBorder="1" applyProtection="1">
      <alignment/>
      <protection/>
    </xf>
    <xf numFmtId="0" fontId="8" fillId="2" borderId="5" xfId="19" applyFont="1" applyFill="1" applyBorder="1" applyAlignment="1" applyProtection="1">
      <alignment horizontal="left"/>
      <protection/>
    </xf>
    <xf numFmtId="0" fontId="8" fillId="2" borderId="0" xfId="19" applyFont="1" applyFill="1" applyAlignment="1" applyProtection="1">
      <alignment horizontal="center"/>
      <protection/>
    </xf>
    <xf numFmtId="0" fontId="9" fillId="2" borderId="0" xfId="19" applyFont="1" applyFill="1" applyAlignment="1" applyProtection="1">
      <alignment horizontal="right"/>
      <protection/>
    </xf>
    <xf numFmtId="0" fontId="9" fillId="2" borderId="0" xfId="19" applyFont="1" applyFill="1" applyBorder="1" applyProtection="1">
      <alignment/>
      <protection/>
    </xf>
    <xf numFmtId="0" fontId="8" fillId="2" borderId="0" xfId="19" applyFont="1" applyFill="1" applyBorder="1" applyProtection="1">
      <alignment/>
      <protection/>
    </xf>
    <xf numFmtId="0" fontId="9" fillId="2" borderId="0" xfId="19" applyFont="1" applyFill="1" applyBorder="1" applyAlignment="1" applyProtection="1">
      <alignment horizontal="right"/>
      <protection/>
    </xf>
    <xf numFmtId="0" fontId="8" fillId="2" borderId="0" xfId="19" applyFont="1" applyFill="1" applyAlignment="1" applyProtection="1">
      <alignment horizontal="right"/>
      <protection/>
    </xf>
    <xf numFmtId="0" fontId="7" fillId="2" borderId="0" xfId="19" applyFont="1" applyFill="1" applyAlignment="1">
      <alignment horizontal="left"/>
      <protection/>
    </xf>
    <xf numFmtId="0" fontId="26" fillId="2" borderId="0" xfId="19" applyFont="1" applyFill="1">
      <alignment/>
      <protection/>
    </xf>
    <xf numFmtId="0" fontId="1" fillId="0" borderId="0" xfId="19">
      <alignment/>
      <protection/>
    </xf>
    <xf numFmtId="0" fontId="8" fillId="2" borderId="3" xfId="19" applyFont="1" applyFill="1" applyBorder="1" applyProtection="1">
      <alignment/>
      <protection/>
    </xf>
    <xf numFmtId="0" fontId="8" fillId="2" borderId="5" xfId="19" applyFont="1" applyFill="1" applyBorder="1" applyProtection="1">
      <alignment/>
      <protection/>
    </xf>
    <xf numFmtId="0" fontId="8" fillId="2" borderId="6" xfId="19" applyFont="1" applyFill="1" applyBorder="1" applyProtection="1">
      <alignment/>
      <protection/>
    </xf>
    <xf numFmtId="0" fontId="9" fillId="2" borderId="1" xfId="19" applyFont="1" applyFill="1" applyBorder="1" applyAlignment="1" applyProtection="1">
      <alignment horizontal="right"/>
      <protection/>
    </xf>
    <xf numFmtId="0" fontId="8" fillId="2" borderId="6" xfId="19" applyFont="1" applyFill="1" applyBorder="1" applyAlignment="1" applyProtection="1">
      <alignment horizontal="left"/>
      <protection/>
    </xf>
    <xf numFmtId="0" fontId="8" fillId="2" borderId="0" xfId="19" applyFont="1" applyFill="1" applyBorder="1" applyAlignment="1" applyProtection="1">
      <alignment horizontal="right"/>
      <protection/>
    </xf>
    <xf numFmtId="0" fontId="18" fillId="2" borderId="0" xfId="0" applyFont="1" applyFill="1" applyAlignment="1" applyProtection="1">
      <alignment horizontal="left"/>
      <protection/>
    </xf>
    <xf numFmtId="0" fontId="1" fillId="0" borderId="0" xfId="21" applyProtection="1">
      <alignment/>
      <protection/>
    </xf>
    <xf numFmtId="0" fontId="3" fillId="2" borderId="0" xfId="0" applyFont="1" applyFill="1" applyAlignment="1" applyProtection="1">
      <alignment horizontal="left"/>
      <protection locked="0"/>
    </xf>
    <xf numFmtId="181" fontId="3" fillId="2" borderId="0" xfId="0" applyNumberFormat="1" applyFont="1" applyFill="1" applyAlignment="1" applyProtection="1">
      <alignment horizontal="left"/>
      <protection locked="0"/>
    </xf>
    <xf numFmtId="0" fontId="3" fillId="2" borderId="0" xfId="21" applyFont="1" applyFill="1" applyAlignment="1" applyProtection="1">
      <alignment horizontal="left"/>
      <protection/>
    </xf>
    <xf numFmtId="0" fontId="3" fillId="2" borderId="0" xfId="21" applyFont="1" applyFill="1" applyAlignment="1" applyProtection="1">
      <alignment horizontal="center"/>
      <protection/>
    </xf>
    <xf numFmtId="0" fontId="1" fillId="2" borderId="0" xfId="21" applyFill="1" applyAlignment="1" applyProtection="1">
      <alignment horizontal="right"/>
      <protection/>
    </xf>
    <xf numFmtId="0" fontId="1" fillId="2" borderId="0" xfId="21" applyFill="1" applyAlignment="1" applyProtection="1">
      <alignment horizontal="center"/>
      <protection/>
    </xf>
    <xf numFmtId="0" fontId="1" fillId="2" borderId="0" xfId="21" applyFill="1" applyProtection="1">
      <alignment/>
      <protection/>
    </xf>
    <xf numFmtId="0" fontId="4" fillId="3" borderId="2" xfId="21" applyFont="1" applyFill="1" applyBorder="1" applyAlignment="1" applyProtection="1">
      <alignment horizontal="right"/>
      <protection locked="0"/>
    </xf>
    <xf numFmtId="0" fontId="5" fillId="4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left"/>
      <protection/>
    </xf>
    <xf numFmtId="0" fontId="7" fillId="2" borderId="0" xfId="21" applyFont="1" applyFill="1" applyAlignment="1" applyProtection="1">
      <alignment horizontal="left"/>
      <protection/>
    </xf>
    <xf numFmtId="0" fontId="7" fillId="2" borderId="0" xfId="21" applyFont="1" applyFill="1" applyAlignment="1" applyProtection="1">
      <alignment horizontal="center"/>
      <protection/>
    </xf>
    <xf numFmtId="0" fontId="8" fillId="2" borderId="0" xfId="21" applyFont="1" applyFill="1">
      <alignment/>
      <protection/>
    </xf>
    <xf numFmtId="181" fontId="7" fillId="2" borderId="0" xfId="21" applyNumberFormat="1" applyFont="1" applyFill="1" applyAlignment="1" applyProtection="1">
      <alignment horizontal="left"/>
      <protection/>
    </xf>
    <xf numFmtId="181" fontId="7" fillId="2" borderId="0" xfId="21" applyNumberFormat="1" applyFont="1" applyFill="1" applyAlignment="1" applyProtection="1">
      <alignment horizontal="center"/>
      <protection/>
    </xf>
    <xf numFmtId="0" fontId="8" fillId="2" borderId="0" xfId="21" applyFont="1" applyFill="1" applyProtection="1">
      <alignment/>
      <protection/>
    </xf>
    <xf numFmtId="0" fontId="9" fillId="2" borderId="0" xfId="21" applyFont="1" applyFill="1" applyProtection="1">
      <alignment/>
      <protection/>
    </xf>
    <xf numFmtId="0" fontId="10" fillId="2" borderId="3" xfId="21" applyFont="1" applyFill="1" applyBorder="1" applyAlignment="1" applyProtection="1">
      <alignment horizontal="left"/>
      <protection/>
    </xf>
    <xf numFmtId="0" fontId="9" fillId="2" borderId="4" xfId="21" applyFont="1" applyFill="1" applyBorder="1" applyProtection="1">
      <alignment/>
      <protection/>
    </xf>
    <xf numFmtId="0" fontId="8" fillId="2" borderId="3" xfId="21" applyFont="1" applyFill="1" applyBorder="1" applyAlignment="1" applyProtection="1">
      <alignment horizontal="left"/>
      <protection/>
    </xf>
    <xf numFmtId="0" fontId="8" fillId="2" borderId="0" xfId="21" applyFont="1" applyFill="1" applyAlignment="1" applyProtection="1">
      <alignment/>
      <protection/>
    </xf>
    <xf numFmtId="0" fontId="10" fillId="2" borderId="5" xfId="21" applyFont="1" applyFill="1" applyBorder="1" applyAlignment="1" applyProtection="1">
      <alignment horizontal="left"/>
      <protection/>
    </xf>
    <xf numFmtId="0" fontId="8" fillId="2" borderId="4" xfId="21" applyFont="1" applyFill="1" applyBorder="1" applyProtection="1">
      <alignment/>
      <protection/>
    </xf>
    <xf numFmtId="0" fontId="8" fillId="2" borderId="5" xfId="21" applyFont="1" applyFill="1" applyBorder="1" applyAlignment="1" applyProtection="1">
      <alignment horizontal="left"/>
      <protection/>
    </xf>
    <xf numFmtId="0" fontId="8" fillId="2" borderId="0" xfId="21" applyFont="1" applyFill="1" applyAlignment="1" applyProtection="1">
      <alignment horizontal="center"/>
      <protection/>
    </xf>
    <xf numFmtId="0" fontId="8" fillId="2" borderId="3" xfId="21" applyFont="1" applyFill="1" applyBorder="1" applyProtection="1">
      <alignment/>
      <protection/>
    </xf>
    <xf numFmtId="0" fontId="8" fillId="2" borderId="6" xfId="21" applyFont="1" applyFill="1" applyBorder="1" applyAlignment="1" applyProtection="1">
      <alignment horizontal="left"/>
      <protection/>
    </xf>
    <xf numFmtId="0" fontId="8" fillId="2" borderId="0" xfId="21" applyFont="1" applyFill="1" applyBorder="1" applyProtection="1">
      <alignment/>
      <protection/>
    </xf>
    <xf numFmtId="0" fontId="9" fillId="2" borderId="1" xfId="21" applyFont="1" applyFill="1" applyBorder="1" applyAlignment="1" applyProtection="1">
      <alignment horizontal="right"/>
      <protection/>
    </xf>
    <xf numFmtId="0" fontId="19" fillId="2" borderId="3" xfId="21" applyFont="1" applyFill="1" applyBorder="1" applyAlignment="1" applyProtection="1">
      <alignment horizontal="left"/>
      <protection/>
    </xf>
    <xf numFmtId="0" fontId="19" fillId="2" borderId="5" xfId="21" applyFont="1" applyFill="1" applyBorder="1" applyAlignment="1" applyProtection="1">
      <alignment horizontal="left"/>
      <protection/>
    </xf>
    <xf numFmtId="0" fontId="10" fillId="2" borderId="3" xfId="21" applyFont="1" applyFill="1" applyBorder="1" applyAlignment="1" applyProtection="1">
      <alignment horizontal="left"/>
      <protection/>
    </xf>
    <xf numFmtId="0" fontId="9" fillId="2" borderId="0" xfId="21" applyFont="1" applyFill="1" applyBorder="1" applyProtection="1">
      <alignment/>
      <protection/>
    </xf>
    <xf numFmtId="0" fontId="8" fillId="2" borderId="0" xfId="21" applyFont="1" applyFill="1" applyBorder="1" applyAlignment="1" applyProtection="1">
      <alignment horizontal="right"/>
      <protection/>
    </xf>
    <xf numFmtId="0" fontId="9" fillId="2" borderId="0" xfId="21" applyFont="1" applyFill="1" applyAlignment="1" applyProtection="1">
      <alignment horizontal="right"/>
      <protection/>
    </xf>
    <xf numFmtId="0" fontId="8" fillId="2" borderId="6" xfId="21" applyFont="1" applyFill="1" applyBorder="1" applyAlignment="1" applyProtection="1">
      <alignment horizontal="left"/>
      <protection/>
    </xf>
    <xf numFmtId="0" fontId="8" fillId="2" borderId="3" xfId="21" applyFont="1" applyFill="1" applyBorder="1" applyAlignment="1" applyProtection="1">
      <alignment horizontal="left"/>
      <protection/>
    </xf>
    <xf numFmtId="0" fontId="8" fillId="2" borderId="0" xfId="21" applyFont="1" applyFill="1" applyAlignment="1" applyProtection="1">
      <alignment horizontal="right"/>
      <protection/>
    </xf>
    <xf numFmtId="0" fontId="9" fillId="2" borderId="0" xfId="21" applyFont="1" applyFill="1" applyBorder="1" applyAlignment="1" applyProtection="1">
      <alignment horizontal="right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_40-49 лет 2013  " xfId="18"/>
    <cellStyle name="Обычный_50-59 лет 2013 " xfId="19"/>
    <cellStyle name="Обычный_setka16" xfId="20"/>
    <cellStyle name="Обычный_дев" xfId="21"/>
    <cellStyle name="Обычный_подгр" xfId="22"/>
    <cellStyle name="Followed Hyperlink" xfId="23"/>
    <cellStyle name="Percent" xfId="24"/>
    <cellStyle name="Comma" xfId="25"/>
    <cellStyle name="Comma [0]" xfId="26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0</xdr:rowOff>
    </xdr:from>
    <xdr:to>
      <xdr:col>8</xdr:col>
      <xdr:colOff>600075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0</xdr:rowOff>
    </xdr:from>
    <xdr:to>
      <xdr:col>11</xdr:col>
      <xdr:colOff>9525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0</xdr:rowOff>
    </xdr:from>
    <xdr:to>
      <xdr:col>8</xdr:col>
      <xdr:colOff>581025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0</xdr:rowOff>
    </xdr:from>
    <xdr:to>
      <xdr:col>9</xdr:col>
      <xdr:colOff>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0</xdr:rowOff>
    </xdr:from>
    <xdr:to>
      <xdr:col>10</xdr:col>
      <xdr:colOff>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28</xdr:col>
      <xdr:colOff>9525</xdr:colOff>
      <xdr:row>3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2238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57150</xdr:colOff>
      <xdr:row>0</xdr:row>
      <xdr:rowOff>0</xdr:rowOff>
    </xdr:from>
    <xdr:to>
      <xdr:col>27</xdr:col>
      <xdr:colOff>238125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1914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228600</xdr:colOff>
      <xdr:row>0</xdr:row>
      <xdr:rowOff>0</xdr:rowOff>
    </xdr:from>
    <xdr:to>
      <xdr:col>30</xdr:col>
      <xdr:colOff>228600</xdr:colOff>
      <xdr:row>3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0"/>
          <a:ext cx="2209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228600</xdr:colOff>
      <xdr:row>0</xdr:row>
      <xdr:rowOff>0</xdr:rowOff>
    </xdr:from>
    <xdr:to>
      <xdr:col>31</xdr:col>
      <xdr:colOff>0</xdr:colOff>
      <xdr:row>3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0"/>
          <a:ext cx="2209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0</xdr:rowOff>
    </xdr:from>
    <xdr:to>
      <xdr:col>7</xdr:col>
      <xdr:colOff>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0</xdr:rowOff>
    </xdr:from>
    <xdr:to>
      <xdr:col>11</xdr:col>
      <xdr:colOff>9525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2" sqref="A22"/>
    </sheetView>
  </sheetViews>
  <sheetFormatPr defaultColWidth="8.796875" defaultRowHeight="15.75"/>
  <cols>
    <col min="1" max="1" width="29.296875" style="6" customWidth="1"/>
    <col min="2" max="16384" width="6.3984375" style="6" customWidth="1"/>
  </cols>
  <sheetData>
    <row r="1" spans="1:9" ht="18">
      <c r="A1" s="45" t="s">
        <v>77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6" t="s">
        <v>78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79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0</v>
      </c>
      <c r="B6" s="10" t="s">
        <v>1</v>
      </c>
      <c r="C6" s="11" t="s">
        <v>2</v>
      </c>
      <c r="D6" s="11"/>
      <c r="E6" s="11"/>
      <c r="F6" s="11"/>
      <c r="G6" s="11"/>
      <c r="H6" s="11"/>
      <c r="I6" s="11"/>
    </row>
    <row r="7" spans="1:9" ht="18">
      <c r="A7" s="12" t="s">
        <v>36</v>
      </c>
      <c r="B7" s="13">
        <v>1</v>
      </c>
      <c r="C7" s="14" t="str">
        <f>Финал!F20</f>
        <v>Кириллов Денис</v>
      </c>
      <c r="D7" s="11"/>
      <c r="E7" s="11"/>
      <c r="F7" s="11"/>
      <c r="G7" s="11"/>
      <c r="H7" s="11"/>
      <c r="I7" s="11"/>
    </row>
    <row r="8" spans="1:9" ht="18">
      <c r="A8" s="12" t="s">
        <v>7</v>
      </c>
      <c r="B8" s="13">
        <v>2</v>
      </c>
      <c r="C8" s="14" t="str">
        <f>Финал!F31</f>
        <v>Регентов Евгений</v>
      </c>
      <c r="D8" s="11"/>
      <c r="E8" s="11"/>
      <c r="F8" s="11"/>
      <c r="G8" s="11"/>
      <c r="H8" s="11"/>
      <c r="I8" s="11"/>
    </row>
    <row r="9" spans="1:9" ht="18">
      <c r="A9" s="12" t="s">
        <v>37</v>
      </c>
      <c r="B9" s="13">
        <v>3</v>
      </c>
      <c r="C9" s="14" t="str">
        <f>Финал!G43</f>
        <v>Грачев Андрей</v>
      </c>
      <c r="D9" s="11"/>
      <c r="E9" s="11"/>
      <c r="F9" s="11"/>
      <c r="G9" s="11"/>
      <c r="H9" s="11"/>
      <c r="I9" s="11"/>
    </row>
    <row r="10" spans="1:9" ht="18">
      <c r="A10" s="12" t="s">
        <v>56</v>
      </c>
      <c r="B10" s="13">
        <v>4</v>
      </c>
      <c r="C10" s="14" t="str">
        <f>Финал!G51</f>
        <v>Лялин Дмитрий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>
        <f>Финал!C55</f>
        <v>0</v>
      </c>
      <c r="D11" s="11"/>
      <c r="E11" s="11"/>
      <c r="F11" s="11"/>
      <c r="G11" s="11"/>
      <c r="H11" s="11"/>
      <c r="I11" s="11"/>
    </row>
    <row r="12" spans="1:9" ht="18">
      <c r="A12" s="12" t="s">
        <v>38</v>
      </c>
      <c r="B12" s="13">
        <v>6</v>
      </c>
      <c r="C12" s="14">
        <f>Финал!C57</f>
        <v>0</v>
      </c>
      <c r="D12" s="11"/>
      <c r="E12" s="11"/>
      <c r="F12" s="11"/>
      <c r="G12" s="11"/>
      <c r="H12" s="11"/>
      <c r="I12" s="11"/>
    </row>
    <row r="13" spans="1:9" ht="18">
      <c r="A13" s="12" t="s">
        <v>39</v>
      </c>
      <c r="B13" s="13">
        <v>7</v>
      </c>
      <c r="C13" s="14">
        <f>Финал!C60</f>
        <v>0</v>
      </c>
      <c r="D13" s="11"/>
      <c r="E13" s="11"/>
      <c r="F13" s="11"/>
      <c r="G13" s="11"/>
      <c r="H13" s="11"/>
      <c r="I13" s="11"/>
    </row>
    <row r="14" spans="1:9" ht="18">
      <c r="A14" s="12" t="s">
        <v>40</v>
      </c>
      <c r="B14" s="13">
        <v>8</v>
      </c>
      <c r="C14" s="14">
        <f>Финал!C62</f>
        <v>0</v>
      </c>
      <c r="D14" s="11"/>
      <c r="E14" s="11"/>
      <c r="F14" s="11"/>
      <c r="G14" s="11"/>
      <c r="H14" s="11"/>
      <c r="I14" s="11"/>
    </row>
    <row r="15" spans="1:9" ht="18">
      <c r="A15" s="12" t="s">
        <v>28</v>
      </c>
      <c r="B15" s="13">
        <v>9</v>
      </c>
      <c r="C15" s="14">
        <f>Финал!G57</f>
        <v>0</v>
      </c>
      <c r="D15" s="11"/>
      <c r="E15" s="11"/>
      <c r="F15" s="11"/>
      <c r="G15" s="11"/>
      <c r="H15" s="11"/>
      <c r="I15" s="11"/>
    </row>
    <row r="16" spans="1:9" ht="18">
      <c r="A16" s="12" t="s">
        <v>43</v>
      </c>
      <c r="B16" s="13">
        <v>10</v>
      </c>
      <c r="C16" s="14">
        <f>Финал!G60</f>
        <v>0</v>
      </c>
      <c r="D16" s="11"/>
      <c r="E16" s="11"/>
      <c r="F16" s="11"/>
      <c r="G16" s="11"/>
      <c r="H16" s="11"/>
      <c r="I16" s="11"/>
    </row>
    <row r="17" spans="1:9" ht="18">
      <c r="A17" s="12" t="s">
        <v>8</v>
      </c>
      <c r="B17" s="13">
        <v>11</v>
      </c>
      <c r="C17" s="14">
        <f>Финал!G64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13</v>
      </c>
      <c r="B18" s="13">
        <v>12</v>
      </c>
      <c r="C18" s="14">
        <f>Финал!G66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11</v>
      </c>
      <c r="B19" s="13">
        <v>13</v>
      </c>
      <c r="C19" s="14">
        <f>Финал!D67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41</v>
      </c>
      <c r="B20" s="13">
        <v>14</v>
      </c>
      <c r="C20" s="14">
        <f>Финал!D70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34</v>
      </c>
      <c r="B21" s="13">
        <v>15</v>
      </c>
      <c r="C21" s="14">
        <f>Финал!G69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52</v>
      </c>
      <c r="B22" s="13">
        <v>16</v>
      </c>
      <c r="C22" s="14">
        <f>Финал!G71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H5" sqref="H5"/>
    </sheetView>
  </sheetViews>
  <sheetFormatPr defaultColWidth="8.796875" defaultRowHeight="15.75"/>
  <cols>
    <col min="1" max="1" width="29.296875" style="146" customWidth="1"/>
    <col min="2" max="16384" width="6.3984375" style="146" customWidth="1"/>
  </cols>
  <sheetData>
    <row r="1" spans="1:9" ht="18">
      <c r="A1" s="145" t="s">
        <v>88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7" t="s">
        <v>142</v>
      </c>
      <c r="B2" s="147"/>
      <c r="C2" s="147"/>
      <c r="D2" s="147"/>
      <c r="E2" s="147"/>
      <c r="F2" s="147"/>
      <c r="G2" s="147"/>
      <c r="H2" s="147"/>
      <c r="I2" s="147"/>
    </row>
    <row r="3" spans="1:9" ht="15.75">
      <c r="A3" s="148" t="s">
        <v>79</v>
      </c>
      <c r="B3" s="148"/>
      <c r="C3" s="148"/>
      <c r="D3" s="148"/>
      <c r="E3" s="148"/>
      <c r="F3" s="148"/>
      <c r="G3" s="148"/>
      <c r="H3" s="148"/>
      <c r="I3" s="148"/>
    </row>
    <row r="4" spans="1:9" ht="15.7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5.75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2.75">
      <c r="A6" s="151" t="s">
        <v>0</v>
      </c>
      <c r="B6" s="152" t="s">
        <v>1</v>
      </c>
      <c r="C6" s="153" t="s">
        <v>2</v>
      </c>
      <c r="D6" s="153"/>
      <c r="E6" s="153"/>
      <c r="F6" s="153"/>
      <c r="G6" s="153"/>
      <c r="H6" s="153"/>
      <c r="I6" s="153"/>
    </row>
    <row r="7" spans="1:9" ht="18">
      <c r="A7" s="154" t="s">
        <v>143</v>
      </c>
      <c r="B7" s="155">
        <v>1</v>
      </c>
      <c r="C7" s="156" t="str">
        <f>'50-59с1'!G36</f>
        <v>Истомин</v>
      </c>
      <c r="D7" s="153"/>
      <c r="E7" s="153"/>
      <c r="F7" s="153"/>
      <c r="G7" s="153"/>
      <c r="H7" s="153"/>
      <c r="I7" s="153"/>
    </row>
    <row r="8" spans="1:9" ht="18">
      <c r="A8" s="154" t="s">
        <v>144</v>
      </c>
      <c r="B8" s="155">
        <v>2</v>
      </c>
      <c r="C8" s="156" t="str">
        <f>'50-59с1'!G56</f>
        <v>Коротыгин В</v>
      </c>
      <c r="D8" s="153"/>
      <c r="E8" s="153"/>
      <c r="F8" s="153"/>
      <c r="G8" s="153"/>
      <c r="H8" s="153"/>
      <c r="I8" s="153"/>
    </row>
    <row r="9" spans="1:9" ht="18">
      <c r="A9" s="154" t="s">
        <v>145</v>
      </c>
      <c r="B9" s="155">
        <v>3</v>
      </c>
      <c r="C9" s="156" t="str">
        <f>'50-59с2'!I22</f>
        <v>Горбунов Валентин</v>
      </c>
      <c r="D9" s="153"/>
      <c r="E9" s="153"/>
      <c r="F9" s="153"/>
      <c r="G9" s="153"/>
      <c r="H9" s="153"/>
      <c r="I9" s="153"/>
    </row>
    <row r="10" spans="1:9" ht="18">
      <c r="A10" s="154" t="s">
        <v>146</v>
      </c>
      <c r="B10" s="155">
        <v>4</v>
      </c>
      <c r="C10" s="156" t="str">
        <f>'50-59с2'!I32</f>
        <v>Шакуров Нафис</v>
      </c>
      <c r="D10" s="153"/>
      <c r="E10" s="153"/>
      <c r="F10" s="153"/>
      <c r="G10" s="153"/>
      <c r="H10" s="153"/>
      <c r="I10" s="153"/>
    </row>
    <row r="11" spans="1:9" ht="18">
      <c r="A11" s="154" t="s">
        <v>147</v>
      </c>
      <c r="B11" s="155">
        <v>5</v>
      </c>
      <c r="C11" s="156" t="str">
        <f>'50-59с1'!G63</f>
        <v>Хохрин В</v>
      </c>
      <c r="D11" s="153"/>
      <c r="E11" s="153"/>
      <c r="F11" s="153"/>
      <c r="G11" s="153"/>
      <c r="H11" s="153"/>
      <c r="I11" s="153"/>
    </row>
    <row r="12" spans="1:9" ht="18">
      <c r="A12" s="154" t="s">
        <v>148</v>
      </c>
      <c r="B12" s="155">
        <v>6</v>
      </c>
      <c r="C12" s="156" t="str">
        <f>'50-59с1'!G65</f>
        <v>Захаров В</v>
      </c>
      <c r="D12" s="153"/>
      <c r="E12" s="153"/>
      <c r="F12" s="153"/>
      <c r="G12" s="153"/>
      <c r="H12" s="153"/>
      <c r="I12" s="153"/>
    </row>
    <row r="13" spans="1:9" ht="18">
      <c r="A13" s="154" t="s">
        <v>149</v>
      </c>
      <c r="B13" s="155">
        <v>7</v>
      </c>
      <c r="C13" s="156" t="str">
        <f>'50-59с1'!G68</f>
        <v>Сушко В</v>
      </c>
      <c r="D13" s="153"/>
      <c r="E13" s="153"/>
      <c r="F13" s="153"/>
      <c r="G13" s="153"/>
      <c r="H13" s="153"/>
      <c r="I13" s="153"/>
    </row>
    <row r="14" spans="1:9" ht="18">
      <c r="A14" s="154" t="s">
        <v>150</v>
      </c>
      <c r="B14" s="155">
        <v>8</v>
      </c>
      <c r="C14" s="156" t="str">
        <f>'50-59с1'!G70</f>
        <v>Имашев А</v>
      </c>
      <c r="D14" s="153"/>
      <c r="E14" s="153"/>
      <c r="F14" s="153"/>
      <c r="G14" s="153"/>
      <c r="H14" s="153"/>
      <c r="I14" s="153"/>
    </row>
    <row r="15" spans="1:9" ht="18">
      <c r="A15" s="154" t="s">
        <v>151</v>
      </c>
      <c r="B15" s="155">
        <v>9</v>
      </c>
      <c r="C15" s="156" t="str">
        <f>'50-59с1'!D72</f>
        <v>Мухамадеев Марс</v>
      </c>
      <c r="D15" s="153"/>
      <c r="E15" s="153"/>
      <c r="F15" s="153"/>
      <c r="G15" s="153"/>
      <c r="H15" s="153"/>
      <c r="I15" s="153"/>
    </row>
    <row r="16" spans="1:9" ht="18">
      <c r="A16" s="154" t="s">
        <v>152</v>
      </c>
      <c r="B16" s="155">
        <v>10</v>
      </c>
      <c r="C16" s="156" t="str">
        <f>'50-59с1'!D75</f>
        <v>Лим Александр</v>
      </c>
      <c r="D16" s="153"/>
      <c r="E16" s="153"/>
      <c r="F16" s="153"/>
      <c r="G16" s="153"/>
      <c r="H16" s="153"/>
      <c r="I16" s="153"/>
    </row>
    <row r="17" spans="1:9" ht="18">
      <c r="A17" s="154" t="s">
        <v>153</v>
      </c>
      <c r="B17" s="155">
        <v>11</v>
      </c>
      <c r="C17" s="156" t="str">
        <f>'50-59с1'!G73</f>
        <v>Юнусов К</v>
      </c>
      <c r="D17" s="153"/>
      <c r="E17" s="153"/>
      <c r="F17" s="153"/>
      <c r="G17" s="153"/>
      <c r="H17" s="153"/>
      <c r="I17" s="153"/>
    </row>
    <row r="18" spans="1:9" ht="18">
      <c r="A18" s="154" t="s">
        <v>154</v>
      </c>
      <c r="B18" s="155">
        <v>12</v>
      </c>
      <c r="C18" s="156" t="str">
        <f>'50-59с1'!G75</f>
        <v>Акимов</v>
      </c>
      <c r="D18" s="153"/>
      <c r="E18" s="153"/>
      <c r="F18" s="153"/>
      <c r="G18" s="153"/>
      <c r="H18" s="153"/>
      <c r="I18" s="153"/>
    </row>
    <row r="19" spans="1:9" ht="18">
      <c r="A19" s="154" t="s">
        <v>155</v>
      </c>
      <c r="B19" s="155">
        <v>13</v>
      </c>
      <c r="C19" s="156" t="str">
        <f>'50-59с2'!I40</f>
        <v>Адыгамов А</v>
      </c>
      <c r="D19" s="153"/>
      <c r="E19" s="153"/>
      <c r="F19" s="153"/>
      <c r="G19" s="153"/>
      <c r="H19" s="153"/>
      <c r="I19" s="153"/>
    </row>
    <row r="20" spans="1:9" ht="18">
      <c r="A20" s="154" t="s">
        <v>156</v>
      </c>
      <c r="B20" s="155">
        <v>14</v>
      </c>
      <c r="C20" s="156" t="str">
        <f>'50-59с2'!I44</f>
        <v>Гараев М</v>
      </c>
      <c r="D20" s="153"/>
      <c r="E20" s="153"/>
      <c r="F20" s="153"/>
      <c r="G20" s="153"/>
      <c r="H20" s="153"/>
      <c r="I20" s="153"/>
    </row>
    <row r="21" spans="1:9" ht="18">
      <c r="A21" s="154" t="s">
        <v>157</v>
      </c>
      <c r="B21" s="155">
        <v>15</v>
      </c>
      <c r="C21" s="156" t="str">
        <f>'50-59с2'!I46</f>
        <v>Салихов Рим</v>
      </c>
      <c r="D21" s="153"/>
      <c r="E21" s="153"/>
      <c r="F21" s="153"/>
      <c r="G21" s="153"/>
      <c r="H21" s="153"/>
      <c r="I21" s="153"/>
    </row>
    <row r="22" spans="1:9" ht="18">
      <c r="A22" s="154" t="s">
        <v>158</v>
      </c>
      <c r="B22" s="155">
        <v>16</v>
      </c>
      <c r="C22" s="156" t="str">
        <f>'50-59с2'!I48</f>
        <v>Мухаметшин А</v>
      </c>
      <c r="D22" s="153"/>
      <c r="E22" s="153"/>
      <c r="F22" s="153"/>
      <c r="G22" s="153"/>
      <c r="H22" s="153"/>
      <c r="I22" s="153"/>
    </row>
    <row r="23" spans="1:9" ht="18">
      <c r="A23" s="154" t="s">
        <v>14</v>
      </c>
      <c r="B23" s="155">
        <v>17</v>
      </c>
      <c r="C23" s="156" t="str">
        <f>'50-59с2'!E44</f>
        <v>Стародубцев Олег</v>
      </c>
      <c r="D23" s="153"/>
      <c r="E23" s="153"/>
      <c r="F23" s="153"/>
      <c r="G23" s="153"/>
      <c r="H23" s="153"/>
      <c r="I23" s="153"/>
    </row>
    <row r="24" spans="1:9" ht="18">
      <c r="A24" s="154" t="s">
        <v>159</v>
      </c>
      <c r="B24" s="155">
        <v>18</v>
      </c>
      <c r="C24" s="156" t="str">
        <f>'50-59с2'!E50</f>
        <v>Ергунов В</v>
      </c>
      <c r="D24" s="153"/>
      <c r="E24" s="153"/>
      <c r="F24" s="153"/>
      <c r="G24" s="153"/>
      <c r="H24" s="153"/>
      <c r="I24" s="153"/>
    </row>
    <row r="25" spans="1:9" ht="18">
      <c r="A25" s="154" t="s">
        <v>160</v>
      </c>
      <c r="B25" s="155">
        <v>19</v>
      </c>
      <c r="C25" s="156" t="str">
        <f>'50-59с2'!E53</f>
        <v>Храмцов</v>
      </c>
      <c r="D25" s="153"/>
      <c r="E25" s="153"/>
      <c r="F25" s="153"/>
      <c r="G25" s="153"/>
      <c r="H25" s="153"/>
      <c r="I25" s="153"/>
    </row>
    <row r="26" spans="1:9" ht="18">
      <c r="A26" s="154" t="s">
        <v>161</v>
      </c>
      <c r="B26" s="155">
        <v>20</v>
      </c>
      <c r="C26" s="156" t="str">
        <f>'50-59с2'!E55</f>
        <v>Михайлов П</v>
      </c>
      <c r="D26" s="153"/>
      <c r="E26" s="153"/>
      <c r="F26" s="153"/>
      <c r="G26" s="153"/>
      <c r="H26" s="153"/>
      <c r="I26" s="153"/>
    </row>
    <row r="27" spans="1:9" ht="18">
      <c r="A27" s="154" t="s">
        <v>162</v>
      </c>
      <c r="B27" s="155">
        <v>21</v>
      </c>
      <c r="C27" s="156" t="str">
        <f>'50-59с2'!I53</f>
        <v>Мицул Т</v>
      </c>
      <c r="D27" s="153"/>
      <c r="E27" s="153"/>
      <c r="F27" s="153"/>
      <c r="G27" s="153"/>
      <c r="H27" s="153"/>
      <c r="I27" s="153"/>
    </row>
    <row r="28" spans="1:9" ht="18">
      <c r="A28" s="154" t="s">
        <v>163</v>
      </c>
      <c r="B28" s="155">
        <v>22</v>
      </c>
      <c r="C28" s="156" t="str">
        <f>'50-59с2'!I57</f>
        <v>Зиновьев А</v>
      </c>
      <c r="D28" s="153"/>
      <c r="E28" s="153"/>
      <c r="F28" s="153"/>
      <c r="G28" s="153"/>
      <c r="H28" s="153"/>
      <c r="I28" s="153"/>
    </row>
    <row r="29" spans="1:9" ht="18">
      <c r="A29" s="154" t="s">
        <v>164</v>
      </c>
      <c r="B29" s="155">
        <v>23</v>
      </c>
      <c r="C29" s="156" t="str">
        <f>'50-59с2'!I59</f>
        <v>КаляеваЭ</v>
      </c>
      <c r="D29" s="153"/>
      <c r="E29" s="153"/>
      <c r="F29" s="153"/>
      <c r="G29" s="153"/>
      <c r="H29" s="153"/>
      <c r="I29" s="153"/>
    </row>
    <row r="30" spans="1:9" ht="18">
      <c r="A30" s="154" t="s">
        <v>165</v>
      </c>
      <c r="B30" s="155">
        <v>24</v>
      </c>
      <c r="C30" s="156" t="str">
        <f>'50-59с2'!I61</f>
        <v>Фархутдинов Ф</v>
      </c>
      <c r="D30" s="153"/>
      <c r="E30" s="153"/>
      <c r="F30" s="153"/>
      <c r="G30" s="153"/>
      <c r="H30" s="153"/>
      <c r="I30" s="153"/>
    </row>
    <row r="31" spans="1:9" ht="18">
      <c r="A31" s="154" t="s">
        <v>166</v>
      </c>
      <c r="B31" s="155">
        <v>25</v>
      </c>
      <c r="C31" s="156"/>
      <c r="D31" s="153"/>
      <c r="E31" s="153"/>
      <c r="F31" s="153"/>
      <c r="G31" s="153"/>
      <c r="H31" s="153"/>
      <c r="I31" s="153"/>
    </row>
    <row r="32" spans="1:9" ht="18">
      <c r="A32" s="154" t="s">
        <v>111</v>
      </c>
      <c r="B32" s="155">
        <v>26</v>
      </c>
      <c r="C32" s="156">
        <f>'50-59с2'!E69</f>
        <v>0</v>
      </c>
      <c r="D32" s="153"/>
      <c r="E32" s="153"/>
      <c r="F32" s="153"/>
      <c r="G32" s="153"/>
      <c r="H32" s="153"/>
      <c r="I32" s="153"/>
    </row>
    <row r="33" spans="1:9" ht="18">
      <c r="A33" s="154" t="s">
        <v>111</v>
      </c>
      <c r="B33" s="155">
        <v>27</v>
      </c>
      <c r="C33" s="156">
        <f>'50-59с2'!E72</f>
        <v>0</v>
      </c>
      <c r="D33" s="153"/>
      <c r="E33" s="153"/>
      <c r="F33" s="153"/>
      <c r="G33" s="153"/>
      <c r="H33" s="153"/>
      <c r="I33" s="153"/>
    </row>
    <row r="34" spans="1:9" ht="18">
      <c r="A34" s="154" t="s">
        <v>111</v>
      </c>
      <c r="B34" s="155">
        <v>28</v>
      </c>
      <c r="C34" s="156">
        <f>'50-59с2'!E74</f>
        <v>0</v>
      </c>
      <c r="D34" s="153"/>
      <c r="E34" s="153"/>
      <c r="F34" s="153"/>
      <c r="G34" s="153"/>
      <c r="H34" s="153"/>
      <c r="I34" s="153"/>
    </row>
    <row r="35" spans="1:9" ht="18">
      <c r="A35" s="154" t="s">
        <v>111</v>
      </c>
      <c r="B35" s="155">
        <v>29</v>
      </c>
      <c r="C35" s="156">
        <f>'50-59с2'!I66</f>
        <v>0</v>
      </c>
      <c r="D35" s="153"/>
      <c r="E35" s="153"/>
      <c r="F35" s="153"/>
      <c r="G35" s="153"/>
      <c r="H35" s="153"/>
      <c r="I35" s="153"/>
    </row>
    <row r="36" spans="1:9" ht="18">
      <c r="A36" s="154" t="s">
        <v>111</v>
      </c>
      <c r="B36" s="155">
        <v>30</v>
      </c>
      <c r="C36" s="156">
        <f>'50-59с2'!I70</f>
        <v>0</v>
      </c>
      <c r="D36" s="153"/>
      <c r="E36" s="153"/>
      <c r="F36" s="153"/>
      <c r="G36" s="153"/>
      <c r="H36" s="153"/>
      <c r="I36" s="153"/>
    </row>
    <row r="37" spans="1:9" ht="18">
      <c r="A37" s="154" t="s">
        <v>111</v>
      </c>
      <c r="B37" s="155">
        <v>31</v>
      </c>
      <c r="C37" s="156">
        <f>'50-59с2'!I72</f>
        <v>0</v>
      </c>
      <c r="D37" s="153"/>
      <c r="E37" s="153"/>
      <c r="F37" s="153"/>
      <c r="G37" s="153"/>
      <c r="H37" s="153"/>
      <c r="I37" s="153"/>
    </row>
    <row r="38" spans="1:9" ht="18">
      <c r="A38" s="154" t="s">
        <v>111</v>
      </c>
      <c r="B38" s="155">
        <v>32</v>
      </c>
      <c r="C38" s="156" t="str">
        <f>'50-59с2'!I74</f>
        <v>_</v>
      </c>
      <c r="D38" s="153"/>
      <c r="E38" s="153"/>
      <c r="F38" s="153"/>
      <c r="G38" s="153"/>
      <c r="H38" s="153"/>
      <c r="I38" s="15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I5" sqref="I5"/>
    </sheetView>
  </sheetViews>
  <sheetFormatPr defaultColWidth="8.796875" defaultRowHeight="15.75"/>
  <cols>
    <col min="1" max="1" width="3.09765625" style="158" customWidth="1"/>
    <col min="2" max="2" width="13.19921875" style="158" customWidth="1"/>
    <col min="3" max="6" width="12.3984375" style="158" customWidth="1"/>
    <col min="7" max="7" width="12.59765625" style="158" customWidth="1"/>
    <col min="8" max="16384" width="6.3984375" style="158" customWidth="1"/>
  </cols>
  <sheetData>
    <row r="1" spans="1:7" ht="15.75">
      <c r="A1" s="157" t="str">
        <f>'Сп50-59'!A1</f>
        <v>Открытый Чемпионат Башкортостана Владислав Мукимов</v>
      </c>
      <c r="B1" s="157"/>
      <c r="C1" s="157"/>
      <c r="D1" s="157"/>
      <c r="E1" s="157"/>
      <c r="F1" s="157"/>
      <c r="G1" s="157"/>
    </row>
    <row r="2" spans="1:7" ht="15.75">
      <c r="A2" s="157" t="str">
        <f>'Сп50-59'!A2</f>
        <v>Группа 50-59 лет</v>
      </c>
      <c r="B2" s="157"/>
      <c r="C2" s="157"/>
      <c r="D2" s="157"/>
      <c r="E2" s="157"/>
      <c r="F2" s="157"/>
      <c r="G2" s="157"/>
    </row>
    <row r="3" spans="1:7" ht="15.75">
      <c r="A3" s="159" t="str">
        <f>'Сп50-59'!A3:I3</f>
        <v>г.Нефтекамск, 16-18 августа 2013 г.</v>
      </c>
      <c r="B3" s="159"/>
      <c r="C3" s="159"/>
      <c r="D3" s="159"/>
      <c r="E3" s="159"/>
      <c r="F3" s="159"/>
      <c r="G3" s="159"/>
    </row>
    <row r="4" spans="1:7" ht="12.75">
      <c r="A4" s="160"/>
      <c r="B4" s="160"/>
      <c r="C4" s="160"/>
      <c r="D4" s="160"/>
      <c r="E4" s="160"/>
      <c r="F4" s="160"/>
      <c r="G4" s="160"/>
    </row>
    <row r="5" spans="1:19" ht="10.5" customHeight="1">
      <c r="A5" s="161">
        <v>1</v>
      </c>
      <c r="B5" s="162" t="str">
        <f>'Сп50-59'!A7</f>
        <v>Истомин</v>
      </c>
      <c r="C5" s="160"/>
      <c r="D5" s="160"/>
      <c r="E5" s="160"/>
      <c r="F5" s="160"/>
      <c r="G5" s="160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ht="10.5" customHeight="1">
      <c r="A6" s="160"/>
      <c r="B6" s="164">
        <v>1</v>
      </c>
      <c r="C6" s="165" t="s">
        <v>143</v>
      </c>
      <c r="D6" s="160"/>
      <c r="E6" s="166"/>
      <c r="F6" s="160"/>
      <c r="G6" s="160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19" ht="10.5" customHeight="1">
      <c r="A7" s="161">
        <v>32</v>
      </c>
      <c r="B7" s="167" t="str">
        <f>'Сп50-59'!A38</f>
        <v>_</v>
      </c>
      <c r="C7" s="168"/>
      <c r="D7" s="160"/>
      <c r="E7" s="160"/>
      <c r="F7" s="160"/>
      <c r="G7" s="160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19" ht="10.5" customHeight="1">
      <c r="A8" s="160"/>
      <c r="B8" s="160"/>
      <c r="C8" s="164">
        <v>17</v>
      </c>
      <c r="D8" s="165" t="s">
        <v>143</v>
      </c>
      <c r="E8" s="160"/>
      <c r="F8" s="160"/>
      <c r="G8" s="160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</row>
    <row r="9" spans="1:19" ht="10.5" customHeight="1">
      <c r="A9" s="161">
        <v>17</v>
      </c>
      <c r="B9" s="162" t="str">
        <f>'Сп50-59'!A23</f>
        <v> </v>
      </c>
      <c r="C9" s="168"/>
      <c r="D9" s="168"/>
      <c r="E9" s="160"/>
      <c r="F9" s="160"/>
      <c r="G9" s="160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</row>
    <row r="10" spans="1:19" ht="10.5" customHeight="1">
      <c r="A10" s="160"/>
      <c r="B10" s="164">
        <v>2</v>
      </c>
      <c r="C10" s="169" t="s">
        <v>158</v>
      </c>
      <c r="D10" s="168"/>
      <c r="E10" s="160"/>
      <c r="F10" s="160"/>
      <c r="G10" s="160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ht="10.5" customHeight="1">
      <c r="A11" s="161">
        <v>16</v>
      </c>
      <c r="B11" s="167" t="str">
        <f>'Сп50-59'!A22</f>
        <v>Зиновьев А</v>
      </c>
      <c r="C11" s="160"/>
      <c r="D11" s="168"/>
      <c r="E11" s="160"/>
      <c r="F11" s="160"/>
      <c r="G11" s="160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ht="10.5" customHeight="1">
      <c r="A12" s="160"/>
      <c r="B12" s="160"/>
      <c r="C12" s="160"/>
      <c r="D12" s="164">
        <v>25</v>
      </c>
      <c r="E12" s="165" t="s">
        <v>143</v>
      </c>
      <c r="F12" s="160"/>
      <c r="G12" s="170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ht="12" customHeight="1">
      <c r="A13" s="161">
        <v>9</v>
      </c>
      <c r="B13" s="162" t="str">
        <f>'Сп50-59'!A15</f>
        <v>Адыгамов А</v>
      </c>
      <c r="C13" s="160"/>
      <c r="D13" s="168"/>
      <c r="E13" s="168"/>
      <c r="F13" s="160"/>
      <c r="G13" s="170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ht="12" customHeight="1">
      <c r="A14" s="160"/>
      <c r="B14" s="164">
        <v>3</v>
      </c>
      <c r="C14" s="165" t="s">
        <v>151</v>
      </c>
      <c r="D14" s="168"/>
      <c r="E14" s="168"/>
      <c r="F14" s="160"/>
      <c r="G14" s="170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ht="12" customHeight="1">
      <c r="A15" s="161">
        <v>24</v>
      </c>
      <c r="B15" s="167" t="str">
        <f>'Сп50-59'!A30</f>
        <v>Храмцов</v>
      </c>
      <c r="C15" s="168"/>
      <c r="D15" s="168"/>
      <c r="E15" s="168"/>
      <c r="F15" s="160"/>
      <c r="G15" s="170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ht="12" customHeight="1">
      <c r="A16" s="160"/>
      <c r="B16" s="160"/>
      <c r="C16" s="164">
        <v>18</v>
      </c>
      <c r="D16" s="169" t="s">
        <v>166</v>
      </c>
      <c r="E16" s="168"/>
      <c r="F16" s="160"/>
      <c r="G16" s="170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2" customHeight="1">
      <c r="A17" s="161">
        <v>25</v>
      </c>
      <c r="B17" s="162" t="str">
        <f>'Сп50-59'!A31</f>
        <v>Акимов</v>
      </c>
      <c r="C17" s="168"/>
      <c r="D17" s="160"/>
      <c r="E17" s="168"/>
      <c r="F17" s="160"/>
      <c r="G17" s="170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2" customHeight="1">
      <c r="A18" s="160"/>
      <c r="B18" s="164">
        <v>4</v>
      </c>
      <c r="C18" s="169" t="s">
        <v>166</v>
      </c>
      <c r="D18" s="160"/>
      <c r="E18" s="168"/>
      <c r="F18" s="160"/>
      <c r="G18" s="160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12" customHeight="1">
      <c r="A19" s="161">
        <v>8</v>
      </c>
      <c r="B19" s="167" t="str">
        <f>'Сп50-59'!A14</f>
        <v>Фархутдинов Ф</v>
      </c>
      <c r="C19" s="160"/>
      <c r="D19" s="160"/>
      <c r="E19" s="168"/>
      <c r="F19" s="160"/>
      <c r="G19" s="160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9" ht="12" customHeight="1">
      <c r="A20" s="160"/>
      <c r="B20" s="160"/>
      <c r="C20" s="160"/>
      <c r="D20" s="160"/>
      <c r="E20" s="164">
        <v>29</v>
      </c>
      <c r="F20" s="165" t="s">
        <v>143</v>
      </c>
      <c r="G20" s="160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19" ht="12" customHeight="1">
      <c r="A21" s="161">
        <v>5</v>
      </c>
      <c r="B21" s="162" t="str">
        <f>'Сп50-59'!A11</f>
        <v>Мухамадеев Марс</v>
      </c>
      <c r="C21" s="160"/>
      <c r="D21" s="160"/>
      <c r="E21" s="168"/>
      <c r="F21" s="168"/>
      <c r="G21" s="160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</row>
    <row r="22" spans="1:19" ht="12" customHeight="1">
      <c r="A22" s="160"/>
      <c r="B22" s="164">
        <v>5</v>
      </c>
      <c r="C22" s="165" t="s">
        <v>147</v>
      </c>
      <c r="D22" s="160"/>
      <c r="E22" s="168"/>
      <c r="F22" s="168"/>
      <c r="G22" s="160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ht="12" customHeight="1">
      <c r="A23" s="161">
        <v>28</v>
      </c>
      <c r="B23" s="167" t="str">
        <f>'Сп50-59'!A34</f>
        <v>_</v>
      </c>
      <c r="C23" s="168"/>
      <c r="D23" s="160"/>
      <c r="E23" s="168"/>
      <c r="F23" s="168"/>
      <c r="G23" s="160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9" ht="12" customHeight="1">
      <c r="A24" s="160"/>
      <c r="B24" s="160"/>
      <c r="C24" s="164">
        <v>19</v>
      </c>
      <c r="D24" s="165" t="s">
        <v>147</v>
      </c>
      <c r="E24" s="168"/>
      <c r="F24" s="168"/>
      <c r="G24" s="160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</row>
    <row r="25" spans="1:19" ht="12" customHeight="1">
      <c r="A25" s="161">
        <v>21</v>
      </c>
      <c r="B25" s="162" t="str">
        <f>'Сп50-59'!A27</f>
        <v>Захаров В</v>
      </c>
      <c r="C25" s="168"/>
      <c r="D25" s="168"/>
      <c r="E25" s="168"/>
      <c r="F25" s="168"/>
      <c r="G25" s="160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</row>
    <row r="26" spans="1:19" ht="12" customHeight="1">
      <c r="A26" s="160"/>
      <c r="B26" s="164">
        <v>6</v>
      </c>
      <c r="C26" s="169" t="s">
        <v>162</v>
      </c>
      <c r="D26" s="168"/>
      <c r="E26" s="168"/>
      <c r="F26" s="168"/>
      <c r="G26" s="160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ht="12" customHeight="1">
      <c r="A27" s="161">
        <v>12</v>
      </c>
      <c r="B27" s="167" t="str">
        <f>'Сп50-59'!A18</f>
        <v>Имашев А</v>
      </c>
      <c r="C27" s="160"/>
      <c r="D27" s="168"/>
      <c r="E27" s="168"/>
      <c r="F27" s="168"/>
      <c r="G27" s="160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19" ht="12" customHeight="1">
      <c r="A28" s="160"/>
      <c r="B28" s="160"/>
      <c r="C28" s="160"/>
      <c r="D28" s="164">
        <v>26</v>
      </c>
      <c r="E28" s="169" t="s">
        <v>146</v>
      </c>
      <c r="F28" s="168"/>
      <c r="G28" s="160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</row>
    <row r="29" spans="1:19" ht="12" customHeight="1">
      <c r="A29" s="161">
        <v>13</v>
      </c>
      <c r="B29" s="162" t="str">
        <f>'Сп50-59'!A19</f>
        <v>Мухаметшин А</v>
      </c>
      <c r="C29" s="160"/>
      <c r="D29" s="168"/>
      <c r="E29" s="160"/>
      <c r="F29" s="168"/>
      <c r="G29" s="160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ht="12" customHeight="1">
      <c r="A30" s="160"/>
      <c r="B30" s="164">
        <v>7</v>
      </c>
      <c r="C30" s="165" t="s">
        <v>155</v>
      </c>
      <c r="D30" s="168"/>
      <c r="E30" s="160"/>
      <c r="F30" s="168"/>
      <c r="G30" s="160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</row>
    <row r="31" spans="1:19" ht="12" customHeight="1">
      <c r="A31" s="161">
        <v>20</v>
      </c>
      <c r="B31" s="167" t="str">
        <f>'Сп50-59'!A26</f>
        <v>Салихов Рим</v>
      </c>
      <c r="C31" s="168"/>
      <c r="D31" s="168"/>
      <c r="E31" s="160"/>
      <c r="F31" s="168"/>
      <c r="G31" s="160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</row>
    <row r="32" spans="1:19" ht="12" customHeight="1">
      <c r="A32" s="160"/>
      <c r="B32" s="160"/>
      <c r="C32" s="164">
        <v>20</v>
      </c>
      <c r="D32" s="169" t="s">
        <v>146</v>
      </c>
      <c r="E32" s="160"/>
      <c r="F32" s="168"/>
      <c r="G32" s="160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</row>
    <row r="33" spans="1:19" ht="12" customHeight="1">
      <c r="A33" s="161">
        <v>29</v>
      </c>
      <c r="B33" s="162" t="str">
        <f>'Сп50-59'!A35</f>
        <v>_</v>
      </c>
      <c r="C33" s="168"/>
      <c r="D33" s="160"/>
      <c r="E33" s="160"/>
      <c r="F33" s="168"/>
      <c r="G33" s="160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</row>
    <row r="34" spans="1:19" ht="12" customHeight="1">
      <c r="A34" s="160"/>
      <c r="B34" s="164">
        <v>8</v>
      </c>
      <c r="C34" s="169" t="s">
        <v>146</v>
      </c>
      <c r="D34" s="160"/>
      <c r="E34" s="160"/>
      <c r="F34" s="168"/>
      <c r="G34" s="160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</row>
    <row r="35" spans="1:19" ht="12" customHeight="1">
      <c r="A35" s="161">
        <v>4</v>
      </c>
      <c r="B35" s="167" t="str">
        <f>'Сп50-59'!A10</f>
        <v>Шакуров Нафис</v>
      </c>
      <c r="C35" s="160"/>
      <c r="D35" s="160"/>
      <c r="E35" s="160"/>
      <c r="F35" s="168"/>
      <c r="G35" s="160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</row>
    <row r="36" spans="1:19" ht="12" customHeight="1">
      <c r="A36" s="160"/>
      <c r="B36" s="160"/>
      <c r="C36" s="160"/>
      <c r="D36" s="160"/>
      <c r="E36" s="160"/>
      <c r="F36" s="164">
        <v>31</v>
      </c>
      <c r="G36" s="165" t="s">
        <v>143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</row>
    <row r="37" spans="1:19" ht="12" customHeight="1">
      <c r="A37" s="161">
        <v>3</v>
      </c>
      <c r="B37" s="162" t="str">
        <f>'Сп50-59'!A9</f>
        <v>Коротыгин В</v>
      </c>
      <c r="C37" s="160"/>
      <c r="D37" s="160"/>
      <c r="E37" s="160"/>
      <c r="F37" s="168"/>
      <c r="G37" s="171" t="s">
        <v>3</v>
      </c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</row>
    <row r="38" spans="1:19" ht="12" customHeight="1">
      <c r="A38" s="160"/>
      <c r="B38" s="164">
        <v>9</v>
      </c>
      <c r="C38" s="165" t="s">
        <v>145</v>
      </c>
      <c r="D38" s="160"/>
      <c r="E38" s="160"/>
      <c r="F38" s="168"/>
      <c r="G38" s="160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</row>
    <row r="39" spans="1:19" ht="12" customHeight="1">
      <c r="A39" s="161">
        <v>30</v>
      </c>
      <c r="B39" s="167" t="str">
        <f>'Сп50-59'!A36</f>
        <v>_</v>
      </c>
      <c r="C39" s="168"/>
      <c r="D39" s="160"/>
      <c r="E39" s="160"/>
      <c r="F39" s="168"/>
      <c r="G39" s="160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</row>
    <row r="40" spans="1:19" ht="12" customHeight="1">
      <c r="A40" s="160"/>
      <c r="B40" s="160"/>
      <c r="C40" s="164">
        <v>21</v>
      </c>
      <c r="D40" s="165" t="s">
        <v>145</v>
      </c>
      <c r="E40" s="160"/>
      <c r="F40" s="168"/>
      <c r="G40" s="160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</row>
    <row r="41" spans="1:19" ht="12" customHeight="1">
      <c r="A41" s="161">
        <v>19</v>
      </c>
      <c r="B41" s="162" t="str">
        <f>'Сп50-59'!A25</f>
        <v>Каляева Э</v>
      </c>
      <c r="C41" s="168"/>
      <c r="D41" s="168"/>
      <c r="E41" s="160"/>
      <c r="F41" s="168"/>
      <c r="G41" s="160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</row>
    <row r="42" spans="1:19" ht="12" customHeight="1">
      <c r="A42" s="160"/>
      <c r="B42" s="164">
        <v>10</v>
      </c>
      <c r="C42" s="169" t="s">
        <v>156</v>
      </c>
      <c r="D42" s="168"/>
      <c r="E42" s="160"/>
      <c r="F42" s="168"/>
      <c r="G42" s="160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43" spans="1:19" ht="12" customHeight="1">
      <c r="A43" s="161">
        <v>14</v>
      </c>
      <c r="B43" s="167" t="str">
        <f>'Сп50-59'!A20</f>
        <v>Стародубцев Олег</v>
      </c>
      <c r="C43" s="160"/>
      <c r="D43" s="168"/>
      <c r="E43" s="160"/>
      <c r="F43" s="168"/>
      <c r="G43" s="160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</row>
    <row r="44" spans="1:19" ht="12" customHeight="1">
      <c r="A44" s="160"/>
      <c r="B44" s="160"/>
      <c r="C44" s="160"/>
      <c r="D44" s="164">
        <v>27</v>
      </c>
      <c r="E44" s="165" t="s">
        <v>145</v>
      </c>
      <c r="F44" s="168"/>
      <c r="G44" s="160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</row>
    <row r="45" spans="1:19" ht="12" customHeight="1">
      <c r="A45" s="161">
        <v>11</v>
      </c>
      <c r="B45" s="162" t="str">
        <f>'Сп50-59'!A17</f>
        <v>Мицул Т</v>
      </c>
      <c r="C45" s="160"/>
      <c r="D45" s="168"/>
      <c r="E45" s="168"/>
      <c r="F45" s="168"/>
      <c r="G45" s="160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</row>
    <row r="46" spans="1:19" ht="12" customHeight="1">
      <c r="A46" s="160"/>
      <c r="B46" s="164">
        <v>11</v>
      </c>
      <c r="C46" s="165" t="s">
        <v>153</v>
      </c>
      <c r="D46" s="168"/>
      <c r="E46" s="168"/>
      <c r="F46" s="168"/>
      <c r="G46" s="160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</row>
    <row r="47" spans="1:19" ht="12" customHeight="1">
      <c r="A47" s="161">
        <v>22</v>
      </c>
      <c r="B47" s="167" t="str">
        <f>'Сп50-59'!A28</f>
        <v>Михайлов П</v>
      </c>
      <c r="C47" s="168"/>
      <c r="D47" s="168"/>
      <c r="E47" s="168"/>
      <c r="F47" s="168"/>
      <c r="G47" s="160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</row>
    <row r="48" spans="1:19" ht="12" customHeight="1">
      <c r="A48" s="160"/>
      <c r="B48" s="160"/>
      <c r="C48" s="164">
        <v>22</v>
      </c>
      <c r="D48" s="169" t="s">
        <v>148</v>
      </c>
      <c r="E48" s="168"/>
      <c r="F48" s="168"/>
      <c r="G48" s="160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</row>
    <row r="49" spans="1:19" ht="12" customHeight="1">
      <c r="A49" s="161">
        <v>27</v>
      </c>
      <c r="B49" s="162" t="str">
        <f>'Сп50-59'!A33</f>
        <v>_</v>
      </c>
      <c r="C49" s="168"/>
      <c r="D49" s="160"/>
      <c r="E49" s="168"/>
      <c r="F49" s="168"/>
      <c r="G49" s="160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</row>
    <row r="50" spans="1:19" ht="12" customHeight="1">
      <c r="A50" s="160"/>
      <c r="B50" s="164">
        <v>12</v>
      </c>
      <c r="C50" s="169" t="s">
        <v>148</v>
      </c>
      <c r="D50" s="160"/>
      <c r="E50" s="168"/>
      <c r="F50" s="168"/>
      <c r="G50" s="160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1:19" ht="12" customHeight="1">
      <c r="A51" s="161">
        <v>6</v>
      </c>
      <c r="B51" s="167" t="str">
        <f>'Сп50-59'!A12</f>
        <v>Лим Александр</v>
      </c>
      <c r="C51" s="160"/>
      <c r="D51" s="160"/>
      <c r="E51" s="168"/>
      <c r="F51" s="168"/>
      <c r="G51" s="160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ht="12" customHeight="1">
      <c r="A52" s="160"/>
      <c r="B52" s="160"/>
      <c r="C52" s="160"/>
      <c r="D52" s="160"/>
      <c r="E52" s="164">
        <v>30</v>
      </c>
      <c r="F52" s="169" t="s">
        <v>145</v>
      </c>
      <c r="G52" s="160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  <row r="53" spans="1:19" ht="12" customHeight="1">
      <c r="A53" s="161">
        <v>7</v>
      </c>
      <c r="B53" s="162" t="str">
        <f>'Сп50-59'!A13</f>
        <v>Гараев М</v>
      </c>
      <c r="C53" s="160"/>
      <c r="D53" s="160"/>
      <c r="E53" s="168"/>
      <c r="F53" s="160"/>
      <c r="G53" s="160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</row>
    <row r="54" spans="1:19" ht="12" customHeight="1">
      <c r="A54" s="160"/>
      <c r="B54" s="164">
        <v>13</v>
      </c>
      <c r="C54" s="165" t="s">
        <v>149</v>
      </c>
      <c r="D54" s="160"/>
      <c r="E54" s="168"/>
      <c r="F54" s="160"/>
      <c r="G54" s="160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</row>
    <row r="55" spans="1:19" ht="12" customHeight="1">
      <c r="A55" s="161">
        <v>26</v>
      </c>
      <c r="B55" s="167" t="str">
        <f>'Сп50-59'!A32</f>
        <v>_</v>
      </c>
      <c r="C55" s="168"/>
      <c r="D55" s="160"/>
      <c r="E55" s="168"/>
      <c r="F55" s="160"/>
      <c r="G55" s="160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</row>
    <row r="56" spans="1:19" ht="12" customHeight="1">
      <c r="A56" s="160"/>
      <c r="B56" s="160"/>
      <c r="C56" s="164">
        <v>23</v>
      </c>
      <c r="D56" s="165" t="s">
        <v>164</v>
      </c>
      <c r="E56" s="168"/>
      <c r="F56" s="172">
        <v>-31</v>
      </c>
      <c r="G56" s="162" t="str">
        <f>IF(G36=F20,F52,IF(G36=F52,F20,0))</f>
        <v>Коротыгин В</v>
      </c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</row>
    <row r="57" spans="1:19" ht="12" customHeight="1">
      <c r="A57" s="161">
        <v>23</v>
      </c>
      <c r="B57" s="162" t="str">
        <f>'Сп50-59'!A29</f>
        <v>Юнусов К</v>
      </c>
      <c r="C57" s="168"/>
      <c r="D57" s="168"/>
      <c r="E57" s="168"/>
      <c r="F57" s="160"/>
      <c r="G57" s="171" t="s">
        <v>4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58" spans="1:19" ht="12" customHeight="1">
      <c r="A58" s="160"/>
      <c r="B58" s="164">
        <v>14</v>
      </c>
      <c r="C58" s="169" t="s">
        <v>164</v>
      </c>
      <c r="D58" s="168"/>
      <c r="E58" s="168"/>
      <c r="F58" s="160"/>
      <c r="G58" s="160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</row>
    <row r="59" spans="1:19" ht="12" customHeight="1">
      <c r="A59" s="161">
        <v>10</v>
      </c>
      <c r="B59" s="167" t="str">
        <f>'Сп50-59'!A16</f>
        <v>Ергунов В</v>
      </c>
      <c r="C59" s="160"/>
      <c r="D59" s="168"/>
      <c r="E59" s="168"/>
      <c r="F59" s="160"/>
      <c r="G59" s="160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</row>
    <row r="60" spans="1:19" ht="12" customHeight="1">
      <c r="A60" s="160"/>
      <c r="B60" s="160"/>
      <c r="C60" s="160"/>
      <c r="D60" s="164">
        <v>28</v>
      </c>
      <c r="E60" s="169" t="s">
        <v>159</v>
      </c>
      <c r="F60" s="160"/>
      <c r="G60" s="160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</row>
    <row r="61" spans="1:19" ht="12" customHeight="1">
      <c r="A61" s="161">
        <v>15</v>
      </c>
      <c r="B61" s="162" t="str">
        <f>'Сп50-59'!A21</f>
        <v>Сушко В</v>
      </c>
      <c r="C61" s="160"/>
      <c r="D61" s="168"/>
      <c r="E61" s="160"/>
      <c r="F61" s="160"/>
      <c r="G61" s="160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</row>
    <row r="62" spans="1:19" ht="12" customHeight="1">
      <c r="A62" s="160"/>
      <c r="B62" s="164">
        <v>15</v>
      </c>
      <c r="C62" s="165" t="s">
        <v>159</v>
      </c>
      <c r="D62" s="168"/>
      <c r="E62" s="161">
        <v>-58</v>
      </c>
      <c r="F62" s="162" t="str">
        <f>IF('50-59с2'!H14='50-59с2'!G10,'50-59с2'!G18,IF('50-59с2'!H14='50-59с2'!G18,'50-59с2'!G10,0))</f>
        <v>Хохрин В</v>
      </c>
      <c r="G62" s="160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</row>
    <row r="63" spans="1:19" ht="12" customHeight="1">
      <c r="A63" s="161">
        <v>18</v>
      </c>
      <c r="B63" s="167" t="str">
        <f>'Сп50-59'!A24</f>
        <v>Хохрин В</v>
      </c>
      <c r="C63" s="168"/>
      <c r="D63" s="168"/>
      <c r="E63" s="160"/>
      <c r="F63" s="164">
        <v>61</v>
      </c>
      <c r="G63" s="165" t="s">
        <v>159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</row>
    <row r="64" spans="1:19" ht="12" customHeight="1">
      <c r="A64" s="160"/>
      <c r="B64" s="160"/>
      <c r="C64" s="164">
        <v>24</v>
      </c>
      <c r="D64" s="169" t="s">
        <v>159</v>
      </c>
      <c r="E64" s="161">
        <v>-59</v>
      </c>
      <c r="F64" s="167" t="str">
        <f>IF('50-59с2'!H30='50-59с2'!G26,'50-59с2'!G34,IF('50-59с2'!H30='50-59с2'!G34,'50-59с2'!G26,0))</f>
        <v>Захаров В</v>
      </c>
      <c r="G64" s="171" t="s">
        <v>113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1:19" ht="12" customHeight="1">
      <c r="A65" s="161">
        <v>31</v>
      </c>
      <c r="B65" s="162" t="str">
        <f>'Сп50-59'!A37</f>
        <v>_</v>
      </c>
      <c r="C65" s="168"/>
      <c r="D65" s="160"/>
      <c r="E65" s="160"/>
      <c r="F65" s="161">
        <v>-61</v>
      </c>
      <c r="G65" s="162" t="str">
        <f>IF(G63=F62,F64,IF(G63=F64,F62,0))</f>
        <v>Захаров В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</row>
    <row r="66" spans="1:19" ht="12" customHeight="1">
      <c r="A66" s="160"/>
      <c r="B66" s="164">
        <v>16</v>
      </c>
      <c r="C66" s="169" t="s">
        <v>144</v>
      </c>
      <c r="D66" s="160"/>
      <c r="E66" s="160"/>
      <c r="F66" s="160"/>
      <c r="G66" s="171" t="s">
        <v>114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</row>
    <row r="67" spans="1:19" ht="12" customHeight="1">
      <c r="A67" s="161">
        <v>2</v>
      </c>
      <c r="B67" s="167" t="str">
        <f>'Сп50-59'!A8</f>
        <v>Горбунов Валентин</v>
      </c>
      <c r="C67" s="160"/>
      <c r="D67" s="160"/>
      <c r="E67" s="161">
        <v>-56</v>
      </c>
      <c r="F67" s="162" t="str">
        <f>IF('50-59с2'!G10='50-59с2'!F6,'50-59с2'!F14,IF('50-59с2'!G10='50-59с2'!F14,'50-59с2'!F6,0))</f>
        <v>Имашев А</v>
      </c>
      <c r="G67" s="160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19" ht="12" customHeight="1">
      <c r="A68" s="160"/>
      <c r="B68" s="160"/>
      <c r="C68" s="160"/>
      <c r="D68" s="160"/>
      <c r="E68" s="160"/>
      <c r="F68" s="164">
        <v>62</v>
      </c>
      <c r="G68" s="165" t="s">
        <v>157</v>
      </c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</row>
    <row r="69" spans="1:19" ht="12" customHeight="1">
      <c r="A69" s="161">
        <v>-52</v>
      </c>
      <c r="B69" s="162" t="str">
        <f>IF('50-59с2'!F6='50-59с2'!E4,'50-59с2'!E8,IF('50-59с2'!F6='50-59с2'!E8,'50-59с2'!E4,0))</f>
        <v>Акимов</v>
      </c>
      <c r="C69" s="160"/>
      <c r="D69" s="160"/>
      <c r="E69" s="161">
        <v>-57</v>
      </c>
      <c r="F69" s="167" t="str">
        <f>IF('50-59с2'!G26='50-59с2'!F22,'50-59с2'!F30,IF('50-59с2'!G26='50-59с2'!F30,'50-59с2'!F22,0))</f>
        <v>Сушко В</v>
      </c>
      <c r="G69" s="171" t="s">
        <v>115</v>
      </c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</row>
    <row r="70" spans="1:19" ht="12" customHeight="1">
      <c r="A70" s="160"/>
      <c r="B70" s="164">
        <v>63</v>
      </c>
      <c r="C70" s="165" t="s">
        <v>147</v>
      </c>
      <c r="D70" s="160"/>
      <c r="E70" s="160"/>
      <c r="F70" s="161">
        <v>-62</v>
      </c>
      <c r="G70" s="162" t="str">
        <f>IF(G68=F67,F69,IF(G68=F69,F67,0))</f>
        <v>Имашев А</v>
      </c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</row>
    <row r="71" spans="1:19" ht="12" customHeight="1">
      <c r="A71" s="161">
        <v>-53</v>
      </c>
      <c r="B71" s="167" t="str">
        <f>IF('50-59с2'!F14='50-59с2'!E12,'50-59с2'!E16,IF('50-59с2'!F14='50-59с2'!E16,'50-59с2'!E12,0))</f>
        <v>Мухамадеев Марс</v>
      </c>
      <c r="C71" s="168"/>
      <c r="D71" s="173"/>
      <c r="E71" s="160"/>
      <c r="F71" s="160"/>
      <c r="G71" s="171" t="s">
        <v>116</v>
      </c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</row>
    <row r="72" spans="1:19" ht="12" customHeight="1">
      <c r="A72" s="160"/>
      <c r="B72" s="160"/>
      <c r="C72" s="164">
        <v>65</v>
      </c>
      <c r="D72" s="165" t="s">
        <v>147</v>
      </c>
      <c r="E72" s="161">
        <v>-63</v>
      </c>
      <c r="F72" s="162" t="str">
        <f>IF(C70=B69,B71,IF(C70=B71,B69,0))</f>
        <v>Акимов</v>
      </c>
      <c r="G72" s="160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</row>
    <row r="73" spans="1:19" ht="12" customHeight="1">
      <c r="A73" s="161">
        <v>-54</v>
      </c>
      <c r="B73" s="162" t="str">
        <f>IF('50-59с2'!F22='50-59с2'!E20,'50-59с2'!E24,IF('50-59с2'!F22='50-59с2'!E24,'50-59с2'!E20,0))</f>
        <v>Лим Александр</v>
      </c>
      <c r="C73" s="168"/>
      <c r="D73" s="174" t="s">
        <v>117</v>
      </c>
      <c r="E73" s="160"/>
      <c r="F73" s="164">
        <v>66</v>
      </c>
      <c r="G73" s="165" t="s">
        <v>164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</row>
    <row r="74" spans="1:19" ht="12" customHeight="1">
      <c r="A74" s="160"/>
      <c r="B74" s="164">
        <v>64</v>
      </c>
      <c r="C74" s="169" t="s">
        <v>148</v>
      </c>
      <c r="D74" s="175"/>
      <c r="E74" s="161">
        <v>-64</v>
      </c>
      <c r="F74" s="167" t="str">
        <f>IF(C74=B73,B75,IF(C74=B75,B73,0))</f>
        <v>Юнусов К</v>
      </c>
      <c r="G74" s="171" t="s">
        <v>118</v>
      </c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</row>
    <row r="75" spans="1:19" ht="12" customHeight="1">
      <c r="A75" s="161">
        <v>-55</v>
      </c>
      <c r="B75" s="167" t="str">
        <f>IF('50-59с2'!F30='50-59с2'!E28,'50-59с2'!E32,IF('50-59с2'!F30='50-59с2'!E32,'50-59с2'!E28,0))</f>
        <v>Юнусов К</v>
      </c>
      <c r="C75" s="161">
        <v>-65</v>
      </c>
      <c r="D75" s="162" t="str">
        <f>IF(D72=C70,C74,IF(D72=C74,C70,0))</f>
        <v>Лим Александр</v>
      </c>
      <c r="E75" s="160"/>
      <c r="F75" s="161">
        <v>-66</v>
      </c>
      <c r="G75" s="162" t="str">
        <f>IF(G73=F72,F74,IF(G73=F74,F72,0))</f>
        <v>Акимов</v>
      </c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</row>
    <row r="76" spans="1:19" ht="12" customHeight="1">
      <c r="A76" s="160"/>
      <c r="B76" s="160"/>
      <c r="C76" s="160"/>
      <c r="D76" s="171" t="s">
        <v>119</v>
      </c>
      <c r="E76" s="160"/>
      <c r="F76" s="160"/>
      <c r="G76" s="171" t="s">
        <v>120</v>
      </c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</row>
    <row r="77" spans="8:19" ht="9" customHeight="1"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</row>
    <row r="78" spans="8:19" ht="9" customHeight="1"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ht="9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ht="12.7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I5" sqref="I5"/>
    </sheetView>
  </sheetViews>
  <sheetFormatPr defaultColWidth="8.796875" defaultRowHeight="15.75"/>
  <cols>
    <col min="1" max="1" width="2.796875" style="177" customWidth="1"/>
    <col min="2" max="2" width="9.69921875" style="177" customWidth="1"/>
    <col min="3" max="8" width="8.8984375" style="177" customWidth="1"/>
    <col min="9" max="11" width="4.69921875" style="177" customWidth="1"/>
    <col min="12" max="16384" width="6.3984375" style="177" customWidth="1"/>
  </cols>
  <sheetData>
    <row r="1" spans="1:11" ht="15.75">
      <c r="A1" s="176" t="str">
        <f>'Сп50-59'!A1</f>
        <v>Открытый Чемпионат Башкортостана Владислав Мукимов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.75">
      <c r="A2" s="157" t="str">
        <f>'Сп50-59'!A2</f>
        <v>Группа 50-59 лет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159" t="str">
        <f>'Сп50-59'!A3</f>
        <v>г.Нефтекамск, 16-18 августа 2013 г.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9" ht="12.75">
      <c r="A4" s="161">
        <v>-1</v>
      </c>
      <c r="B4" s="162" t="str">
        <f>IF('50-59с1'!C6='50-59с1'!B5,'50-59с1'!B7,IF('50-59с1'!C6='50-59с1'!B7,'50-59с1'!B5,0))</f>
        <v>_</v>
      </c>
      <c r="C4" s="160"/>
      <c r="D4" s="161">
        <v>-25</v>
      </c>
      <c r="E4" s="162" t="str">
        <f>IF('50-59с1'!E12='50-59с1'!D8,'50-59с1'!D16,IF('50-59с1'!E12='50-59с1'!D16,'50-59с1'!D8,0))</f>
        <v>Акимов</v>
      </c>
      <c r="F4" s="160"/>
      <c r="G4" s="160"/>
      <c r="H4" s="160"/>
      <c r="I4" s="160"/>
      <c r="J4" s="160"/>
      <c r="K4" s="160"/>
      <c r="L4" s="178"/>
      <c r="M4" s="178"/>
      <c r="N4" s="178"/>
      <c r="O4" s="178"/>
      <c r="P4" s="178"/>
      <c r="Q4" s="178"/>
      <c r="R4" s="178"/>
      <c r="S4" s="178"/>
    </row>
    <row r="5" spans="1:19" ht="12.75">
      <c r="A5" s="161"/>
      <c r="B5" s="164">
        <v>32</v>
      </c>
      <c r="C5" s="179"/>
      <c r="D5" s="160"/>
      <c r="E5" s="168"/>
      <c r="F5" s="160"/>
      <c r="G5" s="160"/>
      <c r="H5" s="160"/>
      <c r="I5" s="160"/>
      <c r="J5" s="160"/>
      <c r="K5" s="160"/>
      <c r="L5" s="178"/>
      <c r="M5" s="178"/>
      <c r="N5" s="178"/>
      <c r="O5" s="178"/>
      <c r="P5" s="178"/>
      <c r="Q5" s="178"/>
      <c r="R5" s="178"/>
      <c r="S5" s="178"/>
    </row>
    <row r="6" spans="1:19" ht="12.75">
      <c r="A6" s="161">
        <v>-2</v>
      </c>
      <c r="B6" s="167" t="str">
        <f>IF('50-59с1'!C10='50-59с1'!B9,'50-59с1'!B11,IF('50-59с1'!C10='50-59с1'!B11,'50-59с1'!B9,0))</f>
        <v> </v>
      </c>
      <c r="C6" s="164">
        <v>40</v>
      </c>
      <c r="D6" s="179" t="s">
        <v>144</v>
      </c>
      <c r="E6" s="164">
        <v>52</v>
      </c>
      <c r="F6" s="179" t="s">
        <v>144</v>
      </c>
      <c r="G6" s="160"/>
      <c r="H6" s="160"/>
      <c r="I6" s="160"/>
      <c r="J6" s="160"/>
      <c r="K6" s="160"/>
      <c r="L6" s="178"/>
      <c r="M6" s="178"/>
      <c r="N6" s="178"/>
      <c r="O6" s="178"/>
      <c r="P6" s="178"/>
      <c r="Q6" s="178"/>
      <c r="R6" s="178"/>
      <c r="S6" s="178"/>
    </row>
    <row r="7" spans="1:19" ht="12.75">
      <c r="A7" s="161"/>
      <c r="B7" s="161">
        <v>-24</v>
      </c>
      <c r="C7" s="167" t="str">
        <f>IF('50-59с1'!D64='50-59с1'!C62,'50-59с1'!C66,IF('50-59с1'!D64='50-59с1'!C66,'50-59с1'!C62,0))</f>
        <v>Горбунов Валентин</v>
      </c>
      <c r="D7" s="168"/>
      <c r="E7" s="168"/>
      <c r="F7" s="168"/>
      <c r="G7" s="160"/>
      <c r="H7" s="160"/>
      <c r="I7" s="160"/>
      <c r="J7" s="160"/>
      <c r="K7" s="160"/>
      <c r="L7" s="178"/>
      <c r="M7" s="178"/>
      <c r="N7" s="178"/>
      <c r="O7" s="178"/>
      <c r="P7" s="178"/>
      <c r="Q7" s="178"/>
      <c r="R7" s="178"/>
      <c r="S7" s="178"/>
    </row>
    <row r="8" spans="1:19" ht="12.75">
      <c r="A8" s="161">
        <v>-3</v>
      </c>
      <c r="B8" s="162" t="str">
        <f>IF('50-59с1'!C14='50-59с1'!B13,'50-59с1'!B15,IF('50-59с1'!C14='50-59с1'!B15,'50-59с1'!B13,0))</f>
        <v>Храмцов</v>
      </c>
      <c r="C8" s="160"/>
      <c r="D8" s="164">
        <v>48</v>
      </c>
      <c r="E8" s="180" t="s">
        <v>144</v>
      </c>
      <c r="F8" s="168"/>
      <c r="G8" s="160"/>
      <c r="H8" s="160"/>
      <c r="I8" s="160"/>
      <c r="J8" s="160"/>
      <c r="K8" s="160"/>
      <c r="L8" s="178"/>
      <c r="M8" s="178"/>
      <c r="N8" s="178"/>
      <c r="O8" s="178"/>
      <c r="P8" s="178"/>
      <c r="Q8" s="178"/>
      <c r="R8" s="178"/>
      <c r="S8" s="178"/>
    </row>
    <row r="9" spans="1:19" ht="12.75">
      <c r="A9" s="161"/>
      <c r="B9" s="164">
        <v>33</v>
      </c>
      <c r="C9" s="179" t="s">
        <v>165</v>
      </c>
      <c r="D9" s="168"/>
      <c r="E9" s="173"/>
      <c r="F9" s="168"/>
      <c r="G9" s="160"/>
      <c r="H9" s="160"/>
      <c r="I9" s="160"/>
      <c r="J9" s="160"/>
      <c r="K9" s="160"/>
      <c r="L9" s="178"/>
      <c r="M9" s="178"/>
      <c r="N9" s="178"/>
      <c r="O9" s="178"/>
      <c r="P9" s="178"/>
      <c r="Q9" s="178"/>
      <c r="R9" s="178"/>
      <c r="S9" s="178"/>
    </row>
    <row r="10" spans="1:19" ht="12.75">
      <c r="A10" s="161">
        <v>-4</v>
      </c>
      <c r="B10" s="167" t="str">
        <f>IF('50-59с1'!C18='50-59с1'!B17,'50-59с1'!B19,IF('50-59с1'!C18='50-59с1'!B19,'50-59с1'!B17,0))</f>
        <v>Фархутдинов Ф</v>
      </c>
      <c r="C10" s="164">
        <v>41</v>
      </c>
      <c r="D10" s="180" t="s">
        <v>149</v>
      </c>
      <c r="E10" s="173"/>
      <c r="F10" s="164">
        <v>56</v>
      </c>
      <c r="G10" s="179" t="s">
        <v>144</v>
      </c>
      <c r="H10" s="173"/>
      <c r="I10" s="160"/>
      <c r="J10" s="160"/>
      <c r="K10" s="160"/>
      <c r="L10" s="178"/>
      <c r="M10" s="178"/>
      <c r="N10" s="178"/>
      <c r="O10" s="178"/>
      <c r="P10" s="178"/>
      <c r="Q10" s="178"/>
      <c r="R10" s="178"/>
      <c r="S10" s="178"/>
    </row>
    <row r="11" spans="1:19" ht="12.75">
      <c r="A11" s="161"/>
      <c r="B11" s="161">
        <v>-23</v>
      </c>
      <c r="C11" s="167" t="str">
        <f>IF('50-59с1'!D56='50-59с1'!C54,'50-59с1'!C58,IF('50-59с1'!D56='50-59с1'!C58,'50-59с1'!C54,0))</f>
        <v>Гараев М</v>
      </c>
      <c r="D11" s="160"/>
      <c r="E11" s="173"/>
      <c r="F11" s="168"/>
      <c r="G11" s="168"/>
      <c r="H11" s="173"/>
      <c r="I11" s="160"/>
      <c r="J11" s="160"/>
      <c r="K11" s="160"/>
      <c r="L11" s="178"/>
      <c r="M11" s="178"/>
      <c r="N11" s="178"/>
      <c r="O11" s="178"/>
      <c r="P11" s="178"/>
      <c r="Q11" s="178"/>
      <c r="R11" s="178"/>
      <c r="S11" s="178"/>
    </row>
    <row r="12" spans="1:19" ht="12.75">
      <c r="A12" s="161">
        <v>-5</v>
      </c>
      <c r="B12" s="162" t="str">
        <f>IF('50-59с1'!C22='50-59с1'!B21,'50-59с1'!B23,IF('50-59с1'!C22='50-59с1'!B23,'50-59с1'!B21,0))</f>
        <v>_</v>
      </c>
      <c r="C12" s="160"/>
      <c r="D12" s="161">
        <v>-26</v>
      </c>
      <c r="E12" s="162" t="str">
        <f>IF('50-59с1'!E28='50-59с1'!D24,'50-59с1'!D32,IF('50-59с1'!E28='50-59с1'!D32,'50-59с1'!D24,0))</f>
        <v>Мухамадеев Марс</v>
      </c>
      <c r="F12" s="168"/>
      <c r="G12" s="168"/>
      <c r="H12" s="173"/>
      <c r="I12" s="160"/>
      <c r="J12" s="160"/>
      <c r="K12" s="160"/>
      <c r="L12" s="178"/>
      <c r="M12" s="178"/>
      <c r="N12" s="178"/>
      <c r="O12" s="178"/>
      <c r="P12" s="178"/>
      <c r="Q12" s="178"/>
      <c r="R12" s="178"/>
      <c r="S12" s="178"/>
    </row>
    <row r="13" spans="1:19" ht="12.75">
      <c r="A13" s="161"/>
      <c r="B13" s="164">
        <v>34</v>
      </c>
      <c r="C13" s="179" t="s">
        <v>154</v>
      </c>
      <c r="D13" s="160"/>
      <c r="E13" s="168"/>
      <c r="F13" s="168"/>
      <c r="G13" s="168"/>
      <c r="H13" s="173"/>
      <c r="I13" s="160"/>
      <c r="J13" s="160"/>
      <c r="K13" s="160"/>
      <c r="L13" s="178"/>
      <c r="M13" s="178"/>
      <c r="N13" s="178"/>
      <c r="O13" s="178"/>
      <c r="P13" s="178"/>
      <c r="Q13" s="178"/>
      <c r="R13" s="178"/>
      <c r="S13" s="178"/>
    </row>
    <row r="14" spans="1:19" ht="12.75">
      <c r="A14" s="161">
        <v>-6</v>
      </c>
      <c r="B14" s="167" t="str">
        <f>IF('50-59с1'!C26='50-59с1'!B25,'50-59с1'!B27,IF('50-59с1'!C26='50-59с1'!B27,'50-59с1'!B25,0))</f>
        <v>Имашев А</v>
      </c>
      <c r="C14" s="164">
        <v>42</v>
      </c>
      <c r="D14" s="179" t="s">
        <v>154</v>
      </c>
      <c r="E14" s="164">
        <v>53</v>
      </c>
      <c r="F14" s="180" t="s">
        <v>154</v>
      </c>
      <c r="G14" s="164">
        <v>58</v>
      </c>
      <c r="H14" s="179" t="s">
        <v>144</v>
      </c>
      <c r="I14" s="160"/>
      <c r="J14" s="160"/>
      <c r="K14" s="160"/>
      <c r="L14" s="178"/>
      <c r="M14" s="178"/>
      <c r="N14" s="178"/>
      <c r="O14" s="178"/>
      <c r="P14" s="178"/>
      <c r="Q14" s="178"/>
      <c r="R14" s="178"/>
      <c r="S14" s="178"/>
    </row>
    <row r="15" spans="1:19" ht="12.75">
      <c r="A15" s="161"/>
      <c r="B15" s="161">
        <v>-22</v>
      </c>
      <c r="C15" s="167" t="str">
        <f>IF('50-59с1'!D48='50-59с1'!C46,'50-59с1'!C50,IF('50-59с1'!D48='50-59с1'!C50,'50-59с1'!C46,0))</f>
        <v>Мицул Т</v>
      </c>
      <c r="D15" s="168"/>
      <c r="E15" s="168"/>
      <c r="F15" s="160"/>
      <c r="G15" s="168"/>
      <c r="H15" s="168"/>
      <c r="I15" s="160"/>
      <c r="J15" s="160"/>
      <c r="K15" s="160"/>
      <c r="L15" s="178"/>
      <c r="M15" s="178"/>
      <c r="N15" s="178"/>
      <c r="O15" s="178"/>
      <c r="P15" s="178"/>
      <c r="Q15" s="178"/>
      <c r="R15" s="178"/>
      <c r="S15" s="178"/>
    </row>
    <row r="16" spans="1:19" ht="12.75">
      <c r="A16" s="161">
        <v>-7</v>
      </c>
      <c r="B16" s="162" t="str">
        <f>IF('50-59с1'!C30='50-59с1'!B29,'50-59с1'!B31,IF('50-59с1'!C30='50-59с1'!B31,'50-59с1'!B29,0))</f>
        <v>Салихов Рим</v>
      </c>
      <c r="C16" s="160"/>
      <c r="D16" s="164">
        <v>49</v>
      </c>
      <c r="E16" s="180" t="s">
        <v>154</v>
      </c>
      <c r="F16" s="160"/>
      <c r="G16" s="168"/>
      <c r="H16" s="168"/>
      <c r="I16" s="160"/>
      <c r="J16" s="160"/>
      <c r="K16" s="160"/>
      <c r="L16" s="178"/>
      <c r="M16" s="178"/>
      <c r="N16" s="178"/>
      <c r="O16" s="178"/>
      <c r="P16" s="178"/>
      <c r="Q16" s="178"/>
      <c r="R16" s="178"/>
      <c r="S16" s="178"/>
    </row>
    <row r="17" spans="1:19" ht="12.75">
      <c r="A17" s="161"/>
      <c r="B17" s="164">
        <v>35</v>
      </c>
      <c r="C17" s="179" t="s">
        <v>161</v>
      </c>
      <c r="D17" s="168"/>
      <c r="E17" s="173"/>
      <c r="F17" s="160"/>
      <c r="G17" s="168"/>
      <c r="H17" s="168"/>
      <c r="I17" s="160"/>
      <c r="J17" s="160"/>
      <c r="K17" s="160"/>
      <c r="L17" s="178"/>
      <c r="M17" s="178"/>
      <c r="N17" s="178"/>
      <c r="O17" s="178"/>
      <c r="P17" s="178"/>
      <c r="Q17" s="178"/>
      <c r="R17" s="178"/>
      <c r="S17" s="178"/>
    </row>
    <row r="18" spans="1:19" ht="12.75">
      <c r="A18" s="161">
        <v>-8</v>
      </c>
      <c r="B18" s="167" t="str">
        <f>IF('50-59с1'!C34='50-59с1'!B33,'50-59с1'!B35,IF('50-59с1'!C34='50-59с1'!B35,'50-59с1'!B33,0))</f>
        <v>_</v>
      </c>
      <c r="C18" s="164">
        <v>43</v>
      </c>
      <c r="D18" s="180" t="s">
        <v>161</v>
      </c>
      <c r="E18" s="173"/>
      <c r="F18" s="161">
        <v>-30</v>
      </c>
      <c r="G18" s="167" t="str">
        <f>IF('50-59с1'!F52='50-59с1'!E44,'50-59с1'!E60,IF('50-59с1'!F52='50-59с1'!E60,'50-59с1'!E44,0))</f>
        <v>Хохрин В</v>
      </c>
      <c r="H18" s="168"/>
      <c r="I18" s="160"/>
      <c r="J18" s="160"/>
      <c r="K18" s="160"/>
      <c r="L18" s="178"/>
      <c r="M18" s="178"/>
      <c r="N18" s="178"/>
      <c r="O18" s="178"/>
      <c r="P18" s="178"/>
      <c r="Q18" s="178"/>
      <c r="R18" s="178"/>
      <c r="S18" s="178"/>
    </row>
    <row r="19" spans="1:19" ht="12.75">
      <c r="A19" s="161"/>
      <c r="B19" s="172">
        <v>-21</v>
      </c>
      <c r="C19" s="167" t="str">
        <f>IF('50-59с1'!D40='50-59с1'!C38,'50-59с1'!C42,IF('50-59с1'!D40='50-59с1'!C42,'50-59с1'!C38,0))</f>
        <v>Стародубцев Олег</v>
      </c>
      <c r="D19" s="160"/>
      <c r="E19" s="173"/>
      <c r="F19" s="160"/>
      <c r="G19" s="173"/>
      <c r="H19" s="168"/>
      <c r="I19" s="160"/>
      <c r="J19" s="160"/>
      <c r="K19" s="160"/>
      <c r="L19" s="178"/>
      <c r="M19" s="178"/>
      <c r="N19" s="178"/>
      <c r="O19" s="178"/>
      <c r="P19" s="178"/>
      <c r="Q19" s="178"/>
      <c r="R19" s="178"/>
      <c r="S19" s="178"/>
    </row>
    <row r="20" spans="1:19" ht="12.75">
      <c r="A20" s="161">
        <v>-9</v>
      </c>
      <c r="B20" s="162" t="str">
        <f>IF('50-59с1'!C38='50-59с1'!B37,'50-59с1'!B39,IF('50-59с1'!C38='50-59с1'!B39,'50-59с1'!B37,0))</f>
        <v>_</v>
      </c>
      <c r="C20" s="160"/>
      <c r="D20" s="161">
        <v>-27</v>
      </c>
      <c r="E20" s="162" t="str">
        <f>IF('50-59с1'!E44='50-59с1'!D40,'50-59с1'!D48,IF('50-59с1'!E44='50-59с1'!D48,'50-59с1'!D40,0))</f>
        <v>Лим Александр</v>
      </c>
      <c r="F20" s="160"/>
      <c r="G20" s="173"/>
      <c r="H20" s="168"/>
      <c r="I20" s="160"/>
      <c r="J20" s="160"/>
      <c r="K20" s="160"/>
      <c r="L20" s="178"/>
      <c r="M20" s="178"/>
      <c r="N20" s="178"/>
      <c r="O20" s="178"/>
      <c r="P20" s="178"/>
      <c r="Q20" s="178"/>
      <c r="R20" s="178"/>
      <c r="S20" s="178"/>
    </row>
    <row r="21" spans="1:19" ht="12.75">
      <c r="A21" s="161"/>
      <c r="B21" s="164">
        <v>36</v>
      </c>
      <c r="C21" s="179" t="s">
        <v>167</v>
      </c>
      <c r="D21" s="160"/>
      <c r="E21" s="168"/>
      <c r="F21" s="160"/>
      <c r="G21" s="173"/>
      <c r="H21" s="168"/>
      <c r="I21" s="160"/>
      <c r="J21" s="160"/>
      <c r="K21" s="160"/>
      <c r="L21" s="178"/>
      <c r="M21" s="178"/>
      <c r="N21" s="178"/>
      <c r="O21" s="178"/>
      <c r="P21" s="178"/>
      <c r="Q21" s="178"/>
      <c r="R21" s="178"/>
      <c r="S21" s="178"/>
    </row>
    <row r="22" spans="1:19" ht="12.75">
      <c r="A22" s="161">
        <v>-10</v>
      </c>
      <c r="B22" s="167" t="str">
        <f>IF('50-59с1'!C42='50-59с1'!B41,'50-59с1'!B43,IF('50-59с1'!C42='50-59с1'!B43,'50-59с1'!B41,0))</f>
        <v>Каляева Э</v>
      </c>
      <c r="C22" s="164">
        <v>44</v>
      </c>
      <c r="D22" s="179" t="s">
        <v>155</v>
      </c>
      <c r="E22" s="164">
        <v>54</v>
      </c>
      <c r="F22" s="179" t="s">
        <v>162</v>
      </c>
      <c r="G22" s="173"/>
      <c r="H22" s="164">
        <v>60</v>
      </c>
      <c r="I22" s="181" t="s">
        <v>144</v>
      </c>
      <c r="J22" s="179"/>
      <c r="K22" s="179"/>
      <c r="L22" s="178"/>
      <c r="M22" s="178"/>
      <c r="N22" s="178"/>
      <c r="O22" s="178"/>
      <c r="P22" s="178"/>
      <c r="Q22" s="178"/>
      <c r="R22" s="178"/>
      <c r="S22" s="178"/>
    </row>
    <row r="23" spans="1:19" ht="12.75">
      <c r="A23" s="161"/>
      <c r="B23" s="161">
        <v>-20</v>
      </c>
      <c r="C23" s="167" t="str">
        <f>IF('50-59с1'!D32='50-59с1'!C30,'50-59с1'!C34,IF('50-59с1'!D32='50-59с1'!C34,'50-59с1'!C30,0))</f>
        <v>Мухаметшин А</v>
      </c>
      <c r="D23" s="168"/>
      <c r="E23" s="168"/>
      <c r="F23" s="168"/>
      <c r="G23" s="173"/>
      <c r="H23" s="168"/>
      <c r="I23" s="175"/>
      <c r="J23" s="182" t="s">
        <v>5</v>
      </c>
      <c r="K23" s="182"/>
      <c r="L23" s="178"/>
      <c r="M23" s="178"/>
      <c r="N23" s="178"/>
      <c r="O23" s="178"/>
      <c r="P23" s="178"/>
      <c r="Q23" s="178"/>
      <c r="R23" s="178"/>
      <c r="S23" s="178"/>
    </row>
    <row r="24" spans="1:19" ht="12.75">
      <c r="A24" s="161">
        <v>-11</v>
      </c>
      <c r="B24" s="162" t="str">
        <f>IF('50-59с1'!C46='50-59с1'!B45,'50-59с1'!B47,IF('50-59с1'!C46='50-59с1'!B47,'50-59с1'!B45,0))</f>
        <v>Михайлов П</v>
      </c>
      <c r="C24" s="160"/>
      <c r="D24" s="164">
        <v>50</v>
      </c>
      <c r="E24" s="180" t="s">
        <v>162</v>
      </c>
      <c r="F24" s="168"/>
      <c r="G24" s="173"/>
      <c r="H24" s="168"/>
      <c r="I24" s="160"/>
      <c r="J24" s="160"/>
      <c r="K24" s="160"/>
      <c r="L24" s="178"/>
      <c r="M24" s="178"/>
      <c r="N24" s="178"/>
      <c r="O24" s="178"/>
      <c r="P24" s="178"/>
      <c r="Q24" s="178"/>
      <c r="R24" s="178"/>
      <c r="S24" s="178"/>
    </row>
    <row r="25" spans="1:19" ht="12.75">
      <c r="A25" s="161"/>
      <c r="B25" s="164">
        <v>37</v>
      </c>
      <c r="C25" s="179" t="s">
        <v>163</v>
      </c>
      <c r="D25" s="168"/>
      <c r="E25" s="173"/>
      <c r="F25" s="168"/>
      <c r="G25" s="173"/>
      <c r="H25" s="168"/>
      <c r="I25" s="160"/>
      <c r="J25" s="160"/>
      <c r="K25" s="160"/>
      <c r="L25" s="178"/>
      <c r="M25" s="178"/>
      <c r="N25" s="178"/>
      <c r="O25" s="178"/>
      <c r="P25" s="178"/>
      <c r="Q25" s="178"/>
      <c r="R25" s="178"/>
      <c r="S25" s="178"/>
    </row>
    <row r="26" spans="1:19" ht="12.75">
      <c r="A26" s="161">
        <v>-12</v>
      </c>
      <c r="B26" s="167" t="str">
        <f>IF('50-59с1'!C50='50-59с1'!B49,'50-59с1'!B51,IF('50-59с1'!C50='50-59с1'!B51,'50-59с1'!B49,0))</f>
        <v>_</v>
      </c>
      <c r="C26" s="164">
        <v>45</v>
      </c>
      <c r="D26" s="180" t="s">
        <v>162</v>
      </c>
      <c r="E26" s="173"/>
      <c r="F26" s="164">
        <v>57</v>
      </c>
      <c r="G26" s="179" t="s">
        <v>162</v>
      </c>
      <c r="H26" s="168"/>
      <c r="I26" s="160"/>
      <c r="J26" s="160"/>
      <c r="K26" s="160"/>
      <c r="L26" s="178"/>
      <c r="M26" s="178"/>
      <c r="N26" s="178"/>
      <c r="O26" s="178"/>
      <c r="P26" s="178"/>
      <c r="Q26" s="178"/>
      <c r="R26" s="178"/>
      <c r="S26" s="178"/>
    </row>
    <row r="27" spans="1:19" ht="12.75">
      <c r="A27" s="161"/>
      <c r="B27" s="161">
        <v>-19</v>
      </c>
      <c r="C27" s="167" t="str">
        <f>IF('50-59с1'!D24='50-59с1'!C22,'50-59с1'!C26,IF('50-59с1'!D24='50-59с1'!C26,'50-59с1'!C22,0))</f>
        <v>Захаров В</v>
      </c>
      <c r="D27" s="160"/>
      <c r="E27" s="173"/>
      <c r="F27" s="168"/>
      <c r="G27" s="168"/>
      <c r="H27" s="168"/>
      <c r="I27" s="160"/>
      <c r="J27" s="160"/>
      <c r="K27" s="160"/>
      <c r="L27" s="178"/>
      <c r="M27" s="178"/>
      <c r="N27" s="178"/>
      <c r="O27" s="178"/>
      <c r="P27" s="178"/>
      <c r="Q27" s="178"/>
      <c r="R27" s="178"/>
      <c r="S27" s="178"/>
    </row>
    <row r="28" spans="1:19" ht="12.75">
      <c r="A28" s="161">
        <v>-13</v>
      </c>
      <c r="B28" s="162" t="str">
        <f>IF('50-59с1'!C54='50-59с1'!B53,'50-59с1'!B55,IF('50-59с1'!C54='50-59с1'!B55,'50-59с1'!B53,0))</f>
        <v>_</v>
      </c>
      <c r="C28" s="160"/>
      <c r="D28" s="161">
        <v>-28</v>
      </c>
      <c r="E28" s="162" t="str">
        <f>IF('50-59с1'!E60='50-59с1'!D56,'50-59с1'!D64,IF('50-59с1'!E60='50-59с1'!D64,'50-59с1'!D56,0))</f>
        <v>Юнусов К</v>
      </c>
      <c r="F28" s="168"/>
      <c r="G28" s="168"/>
      <c r="H28" s="168"/>
      <c r="I28" s="160"/>
      <c r="J28" s="160"/>
      <c r="K28" s="160"/>
      <c r="L28" s="178"/>
      <c r="M28" s="178"/>
      <c r="N28" s="178"/>
      <c r="O28" s="178"/>
      <c r="P28" s="178"/>
      <c r="Q28" s="178"/>
      <c r="R28" s="178"/>
      <c r="S28" s="178"/>
    </row>
    <row r="29" spans="1:19" ht="12.75">
      <c r="A29" s="161"/>
      <c r="B29" s="164">
        <v>38</v>
      </c>
      <c r="C29" s="179" t="s">
        <v>152</v>
      </c>
      <c r="D29" s="160"/>
      <c r="E29" s="168"/>
      <c r="F29" s="168"/>
      <c r="G29" s="168"/>
      <c r="H29" s="168"/>
      <c r="I29" s="160"/>
      <c r="J29" s="160"/>
      <c r="K29" s="160"/>
      <c r="L29" s="178"/>
      <c r="M29" s="178"/>
      <c r="N29" s="178"/>
      <c r="O29" s="178"/>
      <c r="P29" s="178"/>
      <c r="Q29" s="178"/>
      <c r="R29" s="178"/>
      <c r="S29" s="178"/>
    </row>
    <row r="30" spans="1:19" ht="12.75">
      <c r="A30" s="161">
        <v>-14</v>
      </c>
      <c r="B30" s="167" t="str">
        <f>IF('50-59с1'!C58='50-59с1'!B57,'50-59с1'!B59,IF('50-59с1'!C58='50-59с1'!B59,'50-59с1'!B57,0))</f>
        <v>Ергунов В</v>
      </c>
      <c r="C30" s="164">
        <v>46</v>
      </c>
      <c r="D30" s="179" t="s">
        <v>151</v>
      </c>
      <c r="E30" s="164">
        <v>55</v>
      </c>
      <c r="F30" s="180" t="s">
        <v>157</v>
      </c>
      <c r="G30" s="164">
        <v>59</v>
      </c>
      <c r="H30" s="180" t="s">
        <v>146</v>
      </c>
      <c r="I30" s="160"/>
      <c r="J30" s="160"/>
      <c r="K30" s="160"/>
      <c r="L30" s="178"/>
      <c r="M30" s="178"/>
      <c r="N30" s="178"/>
      <c r="O30" s="178"/>
      <c r="P30" s="178"/>
      <c r="Q30" s="178"/>
      <c r="R30" s="178"/>
      <c r="S30" s="178"/>
    </row>
    <row r="31" spans="1:19" ht="12.75">
      <c r="A31" s="161"/>
      <c r="B31" s="161">
        <v>-18</v>
      </c>
      <c r="C31" s="167" t="str">
        <f>IF('50-59с1'!D16='50-59с1'!C14,'50-59с1'!C18,IF('50-59с1'!D16='50-59с1'!C18,'50-59с1'!C14,0))</f>
        <v>Адыгамов А</v>
      </c>
      <c r="D31" s="168"/>
      <c r="E31" s="168"/>
      <c r="F31" s="160"/>
      <c r="G31" s="168"/>
      <c r="H31" s="160"/>
      <c r="I31" s="160"/>
      <c r="J31" s="160"/>
      <c r="K31" s="160"/>
      <c r="L31" s="178"/>
      <c r="M31" s="178"/>
      <c r="N31" s="178"/>
      <c r="O31" s="178"/>
      <c r="P31" s="178"/>
      <c r="Q31" s="178"/>
      <c r="R31" s="178"/>
      <c r="S31" s="178"/>
    </row>
    <row r="32" spans="1:19" ht="12.75">
      <c r="A32" s="161">
        <v>-15</v>
      </c>
      <c r="B32" s="162" t="str">
        <f>IF('50-59с1'!C62='50-59с1'!B61,'50-59с1'!B63,IF('50-59с1'!C62='50-59с1'!B63,'50-59с1'!B61,0))</f>
        <v>Сушко В</v>
      </c>
      <c r="C32" s="160"/>
      <c r="D32" s="164">
        <v>51</v>
      </c>
      <c r="E32" s="180" t="s">
        <v>157</v>
      </c>
      <c r="F32" s="160"/>
      <c r="G32" s="168"/>
      <c r="H32" s="161">
        <v>-60</v>
      </c>
      <c r="I32" s="162" t="str">
        <f>IF(I22=H14,H30,IF(I22=H30,H14,0))</f>
        <v>Шакуров Нафис</v>
      </c>
      <c r="J32" s="162"/>
      <c r="K32" s="162"/>
      <c r="L32" s="178"/>
      <c r="M32" s="178"/>
      <c r="N32" s="178"/>
      <c r="O32" s="178"/>
      <c r="P32" s="178"/>
      <c r="Q32" s="178"/>
      <c r="R32" s="178"/>
      <c r="S32" s="178"/>
    </row>
    <row r="33" spans="1:19" ht="12.75">
      <c r="A33" s="161"/>
      <c r="B33" s="164">
        <v>39</v>
      </c>
      <c r="C33" s="179" t="s">
        <v>157</v>
      </c>
      <c r="D33" s="168"/>
      <c r="E33" s="173"/>
      <c r="F33" s="160"/>
      <c r="G33" s="168"/>
      <c r="H33" s="160"/>
      <c r="I33" s="175"/>
      <c r="J33" s="182" t="s">
        <v>6</v>
      </c>
      <c r="K33" s="182"/>
      <c r="L33" s="178"/>
      <c r="M33" s="178"/>
      <c r="N33" s="178"/>
      <c r="O33" s="178"/>
      <c r="P33" s="178"/>
      <c r="Q33" s="178"/>
      <c r="R33" s="178"/>
      <c r="S33" s="178"/>
    </row>
    <row r="34" spans="1:19" ht="12.75">
      <c r="A34" s="161">
        <v>-16</v>
      </c>
      <c r="B34" s="167" t="str">
        <f>IF('50-59с1'!C66='50-59с1'!B65,'50-59с1'!B67,IF('50-59с1'!C66='50-59с1'!B67,'50-59с1'!B65,0))</f>
        <v>_</v>
      </c>
      <c r="C34" s="164">
        <v>47</v>
      </c>
      <c r="D34" s="180" t="s">
        <v>157</v>
      </c>
      <c r="E34" s="173"/>
      <c r="F34" s="161">
        <v>-29</v>
      </c>
      <c r="G34" s="167" t="str">
        <f>IF('50-59с1'!F20='50-59с1'!E12,'50-59с1'!E28,IF('50-59с1'!F20='50-59с1'!E28,'50-59с1'!E12,0))</f>
        <v>Шакуров Нафис</v>
      </c>
      <c r="H34" s="160"/>
      <c r="I34" s="160"/>
      <c r="J34" s="160"/>
      <c r="K34" s="160"/>
      <c r="L34" s="178"/>
      <c r="M34" s="178"/>
      <c r="N34" s="178"/>
      <c r="O34" s="178"/>
      <c r="P34" s="178"/>
      <c r="Q34" s="178"/>
      <c r="R34" s="178"/>
      <c r="S34" s="178"/>
    </row>
    <row r="35" spans="1:19" ht="12.75">
      <c r="A35" s="161"/>
      <c r="B35" s="161">
        <v>-17</v>
      </c>
      <c r="C35" s="167" t="str">
        <f>IF('50-59с1'!D8='50-59с1'!C6,'50-59с1'!C10,IF('50-59с1'!D8='50-59с1'!C10,'50-59с1'!C6,0))</f>
        <v>Зиновьев А</v>
      </c>
      <c r="D35" s="160"/>
      <c r="E35" s="173"/>
      <c r="F35" s="160"/>
      <c r="G35" s="160"/>
      <c r="H35" s="160"/>
      <c r="I35" s="160"/>
      <c r="J35" s="160"/>
      <c r="K35" s="160"/>
      <c r="L35" s="178"/>
      <c r="M35" s="178"/>
      <c r="N35" s="178"/>
      <c r="O35" s="178"/>
      <c r="P35" s="178"/>
      <c r="Q35" s="178"/>
      <c r="R35" s="178"/>
      <c r="S35" s="178"/>
    </row>
    <row r="36" spans="1:19" ht="12.75">
      <c r="A36" s="161"/>
      <c r="B36" s="160"/>
      <c r="C36" s="160"/>
      <c r="D36" s="160"/>
      <c r="E36" s="160"/>
      <c r="F36" s="160"/>
      <c r="G36" s="160" t="s">
        <v>143</v>
      </c>
      <c r="H36" s="160"/>
      <c r="I36" s="160"/>
      <c r="J36" s="160"/>
      <c r="K36" s="160"/>
      <c r="L36" s="178"/>
      <c r="M36" s="178"/>
      <c r="N36" s="178"/>
      <c r="O36" s="178"/>
      <c r="P36" s="178"/>
      <c r="Q36" s="178"/>
      <c r="R36" s="178"/>
      <c r="S36" s="178"/>
    </row>
    <row r="37" spans="1:19" ht="12.75">
      <c r="A37" s="161">
        <v>-40</v>
      </c>
      <c r="B37" s="162">
        <f>IF(D6=C5,C7,IF(D6=C7,C5,0))</f>
        <v>0</v>
      </c>
      <c r="C37" s="160"/>
      <c r="D37" s="160"/>
      <c r="E37" s="160"/>
      <c r="F37" s="161">
        <v>-48</v>
      </c>
      <c r="G37" s="162" t="str">
        <f>IF(E8=D6,D10,IF(E8=D10,D6,0))</f>
        <v>Гараев М</v>
      </c>
      <c r="H37" s="160"/>
      <c r="I37" s="160"/>
      <c r="J37" s="160"/>
      <c r="K37" s="160"/>
      <c r="L37" s="178"/>
      <c r="M37" s="178"/>
      <c r="N37" s="178"/>
      <c r="O37" s="178"/>
      <c r="P37" s="178"/>
      <c r="Q37" s="178"/>
      <c r="R37" s="178"/>
      <c r="S37" s="178"/>
    </row>
    <row r="38" spans="1:19" ht="12.75">
      <c r="A38" s="161"/>
      <c r="B38" s="164">
        <v>71</v>
      </c>
      <c r="C38" s="179" t="s">
        <v>165</v>
      </c>
      <c r="D38" s="160"/>
      <c r="E38" s="160"/>
      <c r="F38" s="160"/>
      <c r="G38" s="164">
        <v>67</v>
      </c>
      <c r="H38" s="179" t="s">
        <v>149</v>
      </c>
      <c r="I38" s="160"/>
      <c r="J38" s="160"/>
      <c r="K38" s="160"/>
      <c r="L38" s="178"/>
      <c r="M38" s="178"/>
      <c r="N38" s="178"/>
      <c r="O38" s="178"/>
      <c r="P38" s="178"/>
      <c r="Q38" s="178"/>
      <c r="R38" s="178"/>
      <c r="S38" s="178"/>
    </row>
    <row r="39" spans="1:19" ht="12.75">
      <c r="A39" s="161">
        <v>-41</v>
      </c>
      <c r="B39" s="167" t="str">
        <f>IF(D10=C9,C11,IF(D10=C11,C9,0))</f>
        <v>Храмцов</v>
      </c>
      <c r="C39" s="168"/>
      <c r="D39" s="160"/>
      <c r="E39" s="160"/>
      <c r="F39" s="161">
        <v>-49</v>
      </c>
      <c r="G39" s="167" t="str">
        <f>IF(E16=D14,D18,IF(E16=D18,D14,0))</f>
        <v>Салихов Рим</v>
      </c>
      <c r="H39" s="168"/>
      <c r="I39" s="173"/>
      <c r="J39" s="160"/>
      <c r="K39" s="173"/>
      <c r="L39" s="178"/>
      <c r="M39" s="178"/>
      <c r="N39" s="178"/>
      <c r="O39" s="178"/>
      <c r="P39" s="178"/>
      <c r="Q39" s="178"/>
      <c r="R39" s="178"/>
      <c r="S39" s="178"/>
    </row>
    <row r="40" spans="1:19" ht="12.75">
      <c r="A40" s="161"/>
      <c r="B40" s="160"/>
      <c r="C40" s="164">
        <v>75</v>
      </c>
      <c r="D40" s="179" t="s">
        <v>156</v>
      </c>
      <c r="E40" s="160"/>
      <c r="F40" s="160"/>
      <c r="G40" s="160"/>
      <c r="H40" s="164">
        <v>69</v>
      </c>
      <c r="I40" s="183" t="s">
        <v>151</v>
      </c>
      <c r="J40" s="165"/>
      <c r="K40" s="165"/>
      <c r="L40" s="178"/>
      <c r="M40" s="178"/>
      <c r="N40" s="178"/>
      <c r="O40" s="178"/>
      <c r="P40" s="178"/>
      <c r="Q40" s="178"/>
      <c r="R40" s="178"/>
      <c r="S40" s="178"/>
    </row>
    <row r="41" spans="1:19" ht="12.75">
      <c r="A41" s="161">
        <v>-42</v>
      </c>
      <c r="B41" s="162" t="str">
        <f>IF(D14=C13,C15,IF(D14=C15,C13,0))</f>
        <v>Мицул Т</v>
      </c>
      <c r="C41" s="168"/>
      <c r="D41" s="168"/>
      <c r="E41" s="160"/>
      <c r="F41" s="161">
        <v>-50</v>
      </c>
      <c r="G41" s="162" t="str">
        <f>IF(E24=D22,D26,IF(E24=D26,D22,0))</f>
        <v>Мухаметшин А</v>
      </c>
      <c r="H41" s="168"/>
      <c r="I41" s="184"/>
      <c r="J41" s="182" t="s">
        <v>122</v>
      </c>
      <c r="K41" s="182"/>
      <c r="L41" s="178"/>
      <c r="M41" s="178"/>
      <c r="N41" s="178"/>
      <c r="O41" s="178"/>
      <c r="P41" s="178"/>
      <c r="Q41" s="178"/>
      <c r="R41" s="178"/>
      <c r="S41" s="178"/>
    </row>
    <row r="42" spans="1:19" ht="12.75">
      <c r="A42" s="161"/>
      <c r="B42" s="164">
        <v>72</v>
      </c>
      <c r="C42" s="180" t="s">
        <v>156</v>
      </c>
      <c r="D42" s="168"/>
      <c r="E42" s="160"/>
      <c r="F42" s="160"/>
      <c r="G42" s="164">
        <v>68</v>
      </c>
      <c r="H42" s="180" t="s">
        <v>151</v>
      </c>
      <c r="I42" s="175"/>
      <c r="J42" s="160"/>
      <c r="K42" s="175"/>
      <c r="L42" s="178"/>
      <c r="M42" s="178"/>
      <c r="N42" s="178"/>
      <c r="O42" s="178"/>
      <c r="P42" s="178"/>
      <c r="Q42" s="178"/>
      <c r="R42" s="178"/>
      <c r="S42" s="178"/>
    </row>
    <row r="43" spans="1:19" ht="12.75">
      <c r="A43" s="161">
        <v>-43</v>
      </c>
      <c r="B43" s="167" t="str">
        <f>IF(D18=C17,C19,IF(D18=C19,C17,0))</f>
        <v>Стародубцев Олег</v>
      </c>
      <c r="C43" s="160"/>
      <c r="D43" s="168"/>
      <c r="E43" s="160"/>
      <c r="F43" s="161">
        <v>-51</v>
      </c>
      <c r="G43" s="167" t="str">
        <f>IF(E32=D30,D34,IF(E32=D34,D30,0))</f>
        <v>Адыгамов А</v>
      </c>
      <c r="H43" s="160"/>
      <c r="I43" s="160"/>
      <c r="J43" s="160"/>
      <c r="K43" s="160"/>
      <c r="L43" s="178"/>
      <c r="M43" s="178"/>
      <c r="N43" s="178"/>
      <c r="O43" s="178"/>
      <c r="P43" s="178"/>
      <c r="Q43" s="178"/>
      <c r="R43" s="178"/>
      <c r="S43" s="178"/>
    </row>
    <row r="44" spans="1:19" ht="12.75">
      <c r="A44" s="161"/>
      <c r="B44" s="173"/>
      <c r="C44" s="160"/>
      <c r="D44" s="164">
        <v>77</v>
      </c>
      <c r="E44" s="179" t="s">
        <v>156</v>
      </c>
      <c r="F44" s="160"/>
      <c r="G44" s="160"/>
      <c r="H44" s="161">
        <v>-69</v>
      </c>
      <c r="I44" s="162" t="str">
        <f>IF(I40=H38,H42,IF(I40=H42,H38,0))</f>
        <v>Гараев М</v>
      </c>
      <c r="J44" s="179"/>
      <c r="K44" s="179"/>
      <c r="L44" s="178"/>
      <c r="M44" s="178"/>
      <c r="N44" s="178"/>
      <c r="O44" s="178"/>
      <c r="P44" s="178"/>
      <c r="Q44" s="178"/>
      <c r="R44" s="178"/>
      <c r="S44" s="178"/>
    </row>
    <row r="45" spans="1:19" ht="12.75">
      <c r="A45" s="161">
        <v>-44</v>
      </c>
      <c r="B45" s="162" t="str">
        <f>IF(D22=C21,C23,IF(D22=C23,C21,0))</f>
        <v>КаляеваЭ</v>
      </c>
      <c r="C45" s="160"/>
      <c r="D45" s="168"/>
      <c r="E45" s="171" t="s">
        <v>123</v>
      </c>
      <c r="F45" s="160"/>
      <c r="G45" s="161">
        <v>-67</v>
      </c>
      <c r="H45" s="162" t="str">
        <f>IF(H38=G37,G39,IF(H38=G39,G37,0))</f>
        <v>Салихов Рим</v>
      </c>
      <c r="I45" s="175"/>
      <c r="J45" s="182" t="s">
        <v>124</v>
      </c>
      <c r="K45" s="182"/>
      <c r="L45" s="178"/>
      <c r="M45" s="178"/>
      <c r="N45" s="178"/>
      <c r="O45" s="178"/>
      <c r="P45" s="178"/>
      <c r="Q45" s="178"/>
      <c r="R45" s="178"/>
      <c r="S45" s="178"/>
    </row>
    <row r="46" spans="1:19" ht="12.75">
      <c r="A46" s="161"/>
      <c r="B46" s="164">
        <v>73</v>
      </c>
      <c r="C46" s="179" t="s">
        <v>163</v>
      </c>
      <c r="D46" s="168"/>
      <c r="E46" s="160"/>
      <c r="F46" s="160"/>
      <c r="G46" s="160"/>
      <c r="H46" s="164">
        <v>70</v>
      </c>
      <c r="I46" s="181" t="s">
        <v>161</v>
      </c>
      <c r="J46" s="179"/>
      <c r="K46" s="179"/>
      <c r="L46" s="178"/>
      <c r="M46" s="178"/>
      <c r="N46" s="178"/>
      <c r="O46" s="178"/>
      <c r="P46" s="178"/>
      <c r="Q46" s="178"/>
      <c r="R46" s="178"/>
      <c r="S46" s="178"/>
    </row>
    <row r="47" spans="1:19" ht="12.75">
      <c r="A47" s="161">
        <v>-45</v>
      </c>
      <c r="B47" s="167" t="str">
        <f>IF(D26=C25,C27,IF(D26=C27,C25,0))</f>
        <v>Михайлов П</v>
      </c>
      <c r="C47" s="168"/>
      <c r="D47" s="168"/>
      <c r="E47" s="160"/>
      <c r="F47" s="160"/>
      <c r="G47" s="161">
        <v>-68</v>
      </c>
      <c r="H47" s="167" t="str">
        <f>IF(H42=G41,G43,IF(H42=G43,G41,0))</f>
        <v>Мухаметшин А</v>
      </c>
      <c r="I47" s="175"/>
      <c r="J47" s="182" t="s">
        <v>125</v>
      </c>
      <c r="K47" s="182"/>
      <c r="L47" s="178"/>
      <c r="M47" s="178"/>
      <c r="N47" s="178"/>
      <c r="O47" s="178"/>
      <c r="P47" s="178"/>
      <c r="Q47" s="178"/>
      <c r="R47" s="178"/>
      <c r="S47" s="178"/>
    </row>
    <row r="48" spans="1:19" ht="12.75">
      <c r="A48" s="161"/>
      <c r="B48" s="160"/>
      <c r="C48" s="164">
        <v>76</v>
      </c>
      <c r="D48" s="180" t="s">
        <v>152</v>
      </c>
      <c r="E48" s="160"/>
      <c r="F48" s="160"/>
      <c r="G48" s="160"/>
      <c r="H48" s="161">
        <v>-70</v>
      </c>
      <c r="I48" s="162" t="str">
        <f>IF(I46=H45,H47,IF(I46=H47,H45,0))</f>
        <v>Мухаметшин А</v>
      </c>
      <c r="J48" s="179"/>
      <c r="K48" s="179"/>
      <c r="L48" s="178"/>
      <c r="M48" s="178"/>
      <c r="N48" s="178"/>
      <c r="O48" s="178"/>
      <c r="P48" s="178"/>
      <c r="Q48" s="178"/>
      <c r="R48" s="178"/>
      <c r="S48" s="178"/>
    </row>
    <row r="49" spans="1:19" ht="12.75">
      <c r="A49" s="161">
        <v>-46</v>
      </c>
      <c r="B49" s="162" t="str">
        <f>IF(D30=C29,C31,IF(D30=C31,C29,0))</f>
        <v>Ергунов В</v>
      </c>
      <c r="C49" s="168"/>
      <c r="D49" s="160"/>
      <c r="E49" s="160"/>
      <c r="F49" s="160"/>
      <c r="G49" s="173"/>
      <c r="H49" s="160"/>
      <c r="I49" s="175"/>
      <c r="J49" s="182" t="s">
        <v>126</v>
      </c>
      <c r="K49" s="182"/>
      <c r="L49" s="178"/>
      <c r="M49" s="178"/>
      <c r="N49" s="178"/>
      <c r="O49" s="178"/>
      <c r="P49" s="178"/>
      <c r="Q49" s="178"/>
      <c r="R49" s="178"/>
      <c r="S49" s="178"/>
    </row>
    <row r="50" spans="1:19" ht="12.75">
      <c r="A50" s="161"/>
      <c r="B50" s="164">
        <v>74</v>
      </c>
      <c r="C50" s="180" t="s">
        <v>152</v>
      </c>
      <c r="D50" s="161">
        <v>-77</v>
      </c>
      <c r="E50" s="162" t="str">
        <f>IF(E44=D40,D48,IF(E44=D48,D40,0))</f>
        <v>Ергунов В</v>
      </c>
      <c r="F50" s="161">
        <v>-71</v>
      </c>
      <c r="G50" s="162">
        <f>IF(C38=B37,B39,IF(C38=B39,B37,0))</f>
        <v>0</v>
      </c>
      <c r="H50" s="160"/>
      <c r="I50" s="160"/>
      <c r="J50" s="160"/>
      <c r="K50" s="160"/>
      <c r="L50" s="178"/>
      <c r="M50" s="178"/>
      <c r="N50" s="178"/>
      <c r="O50" s="178"/>
      <c r="P50" s="178"/>
      <c r="Q50" s="178"/>
      <c r="R50" s="178"/>
      <c r="S50" s="178"/>
    </row>
    <row r="51" spans="1:19" ht="12.75">
      <c r="A51" s="161">
        <v>-47</v>
      </c>
      <c r="B51" s="167" t="str">
        <f>IF(D34=C33,C35,IF(D34=C35,C33,0))</f>
        <v>Зиновьев А</v>
      </c>
      <c r="C51" s="160"/>
      <c r="D51" s="160"/>
      <c r="E51" s="171" t="s">
        <v>127</v>
      </c>
      <c r="F51" s="160"/>
      <c r="G51" s="164">
        <v>79</v>
      </c>
      <c r="H51" s="179" t="s">
        <v>153</v>
      </c>
      <c r="I51" s="160"/>
      <c r="J51" s="160"/>
      <c r="K51" s="160"/>
      <c r="L51" s="178"/>
      <c r="M51" s="178"/>
      <c r="N51" s="178"/>
      <c r="O51" s="178"/>
      <c r="P51" s="178"/>
      <c r="Q51" s="178"/>
      <c r="R51" s="178"/>
      <c r="S51" s="178"/>
    </row>
    <row r="52" spans="1:19" ht="12.75">
      <c r="A52" s="161"/>
      <c r="B52" s="160"/>
      <c r="C52" s="161">
        <v>-75</v>
      </c>
      <c r="D52" s="162" t="str">
        <f>IF(D40=C38,C42,IF(D40=C42,C38,0))</f>
        <v>Храмцов</v>
      </c>
      <c r="E52" s="175"/>
      <c r="F52" s="161">
        <v>-72</v>
      </c>
      <c r="G52" s="167" t="str">
        <f>IF(C42=B41,B43,IF(C42=B43,B41,0))</f>
        <v>Мицул Т</v>
      </c>
      <c r="H52" s="168"/>
      <c r="I52" s="173"/>
      <c r="J52" s="160"/>
      <c r="K52" s="173"/>
      <c r="L52" s="178"/>
      <c r="M52" s="178"/>
      <c r="N52" s="178"/>
      <c r="O52" s="178"/>
      <c r="P52" s="178"/>
      <c r="Q52" s="178"/>
      <c r="R52" s="178"/>
      <c r="S52" s="178"/>
    </row>
    <row r="53" spans="1:19" ht="12.75">
      <c r="A53" s="161"/>
      <c r="B53" s="160"/>
      <c r="C53" s="160"/>
      <c r="D53" s="164">
        <v>78</v>
      </c>
      <c r="E53" s="179" t="s">
        <v>165</v>
      </c>
      <c r="F53" s="160"/>
      <c r="G53" s="160"/>
      <c r="H53" s="164">
        <v>81</v>
      </c>
      <c r="I53" s="179" t="s">
        <v>153</v>
      </c>
      <c r="J53" s="165"/>
      <c r="K53" s="165"/>
      <c r="L53" s="178"/>
      <c r="M53" s="178"/>
      <c r="N53" s="178"/>
      <c r="O53" s="178"/>
      <c r="P53" s="178"/>
      <c r="Q53" s="178"/>
      <c r="R53" s="178"/>
      <c r="S53" s="178"/>
    </row>
    <row r="54" spans="1:19" ht="12.75">
      <c r="A54" s="161"/>
      <c r="B54" s="160"/>
      <c r="C54" s="161">
        <v>-76</v>
      </c>
      <c r="D54" s="167" t="str">
        <f>IF(D48=C46,C50,IF(D48=C50,C46,0))</f>
        <v>Михайлов П</v>
      </c>
      <c r="E54" s="171" t="s">
        <v>128</v>
      </c>
      <c r="F54" s="161">
        <v>-73</v>
      </c>
      <c r="G54" s="162" t="str">
        <f>IF(C46=B45,B47,IF(C46=B47,B45,0))</f>
        <v>КаляеваЭ</v>
      </c>
      <c r="H54" s="168"/>
      <c r="I54" s="184"/>
      <c r="J54" s="182" t="s">
        <v>129</v>
      </c>
      <c r="K54" s="182"/>
      <c r="L54" s="178"/>
      <c r="M54" s="178"/>
      <c r="N54" s="178"/>
      <c r="O54" s="178"/>
      <c r="P54" s="178"/>
      <c r="Q54" s="178"/>
      <c r="R54" s="178"/>
      <c r="S54" s="178"/>
    </row>
    <row r="55" spans="1:19" ht="12.75">
      <c r="A55" s="161"/>
      <c r="B55" s="160"/>
      <c r="C55" s="160"/>
      <c r="D55" s="161">
        <v>-78</v>
      </c>
      <c r="E55" s="162" t="str">
        <f>IF(E53=D52,D54,IF(E53=D54,D52,0))</f>
        <v>Михайлов П</v>
      </c>
      <c r="F55" s="160"/>
      <c r="G55" s="164">
        <v>80</v>
      </c>
      <c r="H55" s="180" t="s">
        <v>158</v>
      </c>
      <c r="I55" s="175"/>
      <c r="J55" s="160"/>
      <c r="K55" s="175"/>
      <c r="L55" s="178"/>
      <c r="M55" s="178"/>
      <c r="N55" s="178"/>
      <c r="O55" s="178"/>
      <c r="P55" s="178"/>
      <c r="Q55" s="178"/>
      <c r="R55" s="178"/>
      <c r="S55" s="178"/>
    </row>
    <row r="56" spans="1:19" ht="12.75">
      <c r="A56" s="161">
        <v>-32</v>
      </c>
      <c r="B56" s="162">
        <f>IF(C5=B4,B6,IF(C5=B6,B4,0))</f>
        <v>0</v>
      </c>
      <c r="C56" s="173"/>
      <c r="D56" s="160"/>
      <c r="E56" s="171" t="s">
        <v>130</v>
      </c>
      <c r="F56" s="161">
        <v>-74</v>
      </c>
      <c r="G56" s="167" t="str">
        <f>IF(C50=B49,B51,IF(C50=B51,B49,0))</f>
        <v>Зиновьев А</v>
      </c>
      <c r="H56" s="160"/>
      <c r="I56" s="160"/>
      <c r="J56" s="160"/>
      <c r="K56" s="160"/>
      <c r="L56" s="178"/>
      <c r="M56" s="178"/>
      <c r="N56" s="178"/>
      <c r="O56" s="178"/>
      <c r="P56" s="178"/>
      <c r="Q56" s="178"/>
      <c r="R56" s="178"/>
      <c r="S56" s="178"/>
    </row>
    <row r="57" spans="1:19" ht="12.75">
      <c r="A57" s="161"/>
      <c r="B57" s="164">
        <v>83</v>
      </c>
      <c r="C57" s="179" t="s">
        <v>150</v>
      </c>
      <c r="D57" s="160"/>
      <c r="E57" s="160"/>
      <c r="F57" s="160"/>
      <c r="G57" s="160"/>
      <c r="H57" s="161">
        <v>-81</v>
      </c>
      <c r="I57" s="162" t="str">
        <f>IF(I53=H51,H55,IF(I53=H55,H51,0))</f>
        <v>Зиновьев А</v>
      </c>
      <c r="J57" s="179"/>
      <c r="K57" s="179"/>
      <c r="L57" s="178"/>
      <c r="M57" s="178"/>
      <c r="N57" s="178"/>
      <c r="O57" s="178"/>
      <c r="P57" s="178"/>
      <c r="Q57" s="178"/>
      <c r="R57" s="178"/>
      <c r="S57" s="178"/>
    </row>
    <row r="58" spans="1:19" ht="12.75">
      <c r="A58" s="161">
        <v>-33</v>
      </c>
      <c r="B58" s="167" t="str">
        <f>IF(C9=B8,B10,IF(C9=B10,B8,0))</f>
        <v>Фархутдинов Ф</v>
      </c>
      <c r="C58" s="168"/>
      <c r="D58" s="160"/>
      <c r="E58" s="160"/>
      <c r="F58" s="160"/>
      <c r="G58" s="161">
        <v>-79</v>
      </c>
      <c r="H58" s="162">
        <f>IF(H51=G50,G52,IF(H51=G52,G50,0))</f>
        <v>0</v>
      </c>
      <c r="I58" s="175"/>
      <c r="J58" s="182" t="s">
        <v>131</v>
      </c>
      <c r="K58" s="182"/>
      <c r="L58" s="178"/>
      <c r="M58" s="178"/>
      <c r="N58" s="178"/>
      <c r="O58" s="178"/>
      <c r="P58" s="178"/>
      <c r="Q58" s="178"/>
      <c r="R58" s="178"/>
      <c r="S58" s="178"/>
    </row>
    <row r="59" spans="1:19" ht="12.75">
      <c r="A59" s="161"/>
      <c r="B59" s="160"/>
      <c r="C59" s="164">
        <v>87</v>
      </c>
      <c r="D59" s="179" t="s">
        <v>150</v>
      </c>
      <c r="E59" s="160"/>
      <c r="F59" s="160"/>
      <c r="G59" s="160"/>
      <c r="H59" s="164">
        <v>82</v>
      </c>
      <c r="I59" s="181" t="s">
        <v>167</v>
      </c>
      <c r="J59" s="179"/>
      <c r="K59" s="179"/>
      <c r="L59" s="178"/>
      <c r="M59" s="178"/>
      <c r="N59" s="178"/>
      <c r="O59" s="178"/>
      <c r="P59" s="178"/>
      <c r="Q59" s="178"/>
      <c r="R59" s="178"/>
      <c r="S59" s="178"/>
    </row>
    <row r="60" spans="1:19" ht="12.75">
      <c r="A60" s="161">
        <v>-34</v>
      </c>
      <c r="B60" s="162" t="str">
        <f>IF(C13=B12,B14,IF(C13=B14,B12,0))</f>
        <v>_</v>
      </c>
      <c r="C60" s="168"/>
      <c r="D60" s="168"/>
      <c r="E60" s="160"/>
      <c r="F60" s="160"/>
      <c r="G60" s="161">
        <v>-80</v>
      </c>
      <c r="H60" s="167" t="str">
        <f>IF(H55=G54,G56,IF(H55=G56,G54,0))</f>
        <v>КаляеваЭ</v>
      </c>
      <c r="I60" s="175"/>
      <c r="J60" s="182" t="s">
        <v>132</v>
      </c>
      <c r="K60" s="182"/>
      <c r="L60" s="178"/>
      <c r="M60" s="178"/>
      <c r="N60" s="178"/>
      <c r="O60" s="178"/>
      <c r="P60" s="178"/>
      <c r="Q60" s="178"/>
      <c r="R60" s="178"/>
      <c r="S60" s="178"/>
    </row>
    <row r="61" spans="1:19" ht="12.75">
      <c r="A61" s="161"/>
      <c r="B61" s="164">
        <v>84</v>
      </c>
      <c r="C61" s="180"/>
      <c r="D61" s="168"/>
      <c r="E61" s="160"/>
      <c r="F61" s="160"/>
      <c r="G61" s="160"/>
      <c r="H61" s="161">
        <v>-82</v>
      </c>
      <c r="I61" s="179" t="s">
        <v>150</v>
      </c>
      <c r="J61" s="179"/>
      <c r="K61" s="179"/>
      <c r="L61" s="178"/>
      <c r="M61" s="178"/>
      <c r="N61" s="178"/>
      <c r="O61" s="178"/>
      <c r="P61" s="178"/>
      <c r="Q61" s="178"/>
      <c r="R61" s="178"/>
      <c r="S61" s="178"/>
    </row>
    <row r="62" spans="1:19" ht="12.75">
      <c r="A62" s="161">
        <v>-35</v>
      </c>
      <c r="B62" s="167" t="str">
        <f>IF(C17=B16,B18,IF(C17=B18,B16,0))</f>
        <v>_</v>
      </c>
      <c r="C62" s="160"/>
      <c r="D62" s="168"/>
      <c r="E62" s="160"/>
      <c r="F62" s="160"/>
      <c r="G62" s="173"/>
      <c r="H62" s="160"/>
      <c r="I62" s="175"/>
      <c r="J62" s="182" t="s">
        <v>133</v>
      </c>
      <c r="K62" s="182"/>
      <c r="L62" s="178"/>
      <c r="M62" s="178"/>
      <c r="N62" s="178"/>
      <c r="O62" s="178"/>
      <c r="P62" s="178"/>
      <c r="Q62" s="178"/>
      <c r="R62" s="178"/>
      <c r="S62" s="178"/>
    </row>
    <row r="63" spans="1:19" ht="12.75">
      <c r="A63" s="161"/>
      <c r="B63" s="173"/>
      <c r="C63" s="160"/>
      <c r="D63" s="164">
        <v>89</v>
      </c>
      <c r="E63" s="179" t="s">
        <v>150</v>
      </c>
      <c r="F63" s="161">
        <v>-83</v>
      </c>
      <c r="G63" s="162">
        <f>IF(C57=B56,B58,IF(C57=B58,B56,0))</f>
        <v>0</v>
      </c>
      <c r="H63" s="160"/>
      <c r="I63" s="160"/>
      <c r="J63" s="160"/>
      <c r="K63" s="160"/>
      <c r="L63" s="178"/>
      <c r="M63" s="178"/>
      <c r="N63" s="178"/>
      <c r="O63" s="178"/>
      <c r="P63" s="178"/>
      <c r="Q63" s="178"/>
      <c r="R63" s="178"/>
      <c r="S63" s="178"/>
    </row>
    <row r="64" spans="1:19" ht="12.75">
      <c r="A64" s="161">
        <v>-36</v>
      </c>
      <c r="B64" s="162">
        <f>IF(C21=B20,B22,IF(C21=B22,B20,0))</f>
        <v>0</v>
      </c>
      <c r="C64" s="160"/>
      <c r="D64" s="168"/>
      <c r="E64" s="171" t="s">
        <v>134</v>
      </c>
      <c r="F64" s="160"/>
      <c r="G64" s="164">
        <v>91</v>
      </c>
      <c r="H64" s="179"/>
      <c r="I64" s="160"/>
      <c r="J64" s="160"/>
      <c r="K64" s="160"/>
      <c r="L64" s="178"/>
      <c r="M64" s="178"/>
      <c r="N64" s="178"/>
      <c r="O64" s="178"/>
      <c r="P64" s="178"/>
      <c r="Q64" s="178"/>
      <c r="R64" s="178"/>
      <c r="S64" s="178"/>
    </row>
    <row r="65" spans="1:19" ht="12.75">
      <c r="A65" s="161"/>
      <c r="B65" s="164">
        <v>85</v>
      </c>
      <c r="C65" s="179"/>
      <c r="D65" s="168"/>
      <c r="E65" s="160"/>
      <c r="F65" s="161">
        <v>-84</v>
      </c>
      <c r="G65" s="167">
        <f>IF(C61=B60,B62,IF(C61=B62,B60,0))</f>
        <v>0</v>
      </c>
      <c r="H65" s="168"/>
      <c r="I65" s="173"/>
      <c r="J65" s="160"/>
      <c r="K65" s="173"/>
      <c r="L65" s="178"/>
      <c r="M65" s="178"/>
      <c r="N65" s="178"/>
      <c r="O65" s="178"/>
      <c r="P65" s="178"/>
      <c r="Q65" s="178"/>
      <c r="R65" s="178"/>
      <c r="S65" s="178"/>
    </row>
    <row r="66" spans="1:19" ht="12.75">
      <c r="A66" s="161">
        <v>-37</v>
      </c>
      <c r="B66" s="167" t="str">
        <f>IF(C25=B24,B26,IF(C25=B26,B24,0))</f>
        <v>_</v>
      </c>
      <c r="C66" s="168"/>
      <c r="D66" s="168"/>
      <c r="E66" s="160"/>
      <c r="F66" s="160"/>
      <c r="G66" s="160"/>
      <c r="H66" s="164">
        <v>93</v>
      </c>
      <c r="I66" s="183"/>
      <c r="J66" s="165"/>
      <c r="K66" s="165"/>
      <c r="L66" s="178"/>
      <c r="M66" s="178"/>
      <c r="N66" s="178"/>
      <c r="O66" s="178"/>
      <c r="P66" s="178"/>
      <c r="Q66" s="178"/>
      <c r="R66" s="178"/>
      <c r="S66" s="178"/>
    </row>
    <row r="67" spans="1:19" ht="12.75">
      <c r="A67" s="161"/>
      <c r="B67" s="160"/>
      <c r="C67" s="164">
        <v>88</v>
      </c>
      <c r="D67" s="180"/>
      <c r="E67" s="160"/>
      <c r="F67" s="161">
        <v>-85</v>
      </c>
      <c r="G67" s="162" t="str">
        <f>IF(C65=B64,B66,IF(C65=B66,B64,0))</f>
        <v>_</v>
      </c>
      <c r="H67" s="168"/>
      <c r="I67" s="184"/>
      <c r="J67" s="182" t="s">
        <v>135</v>
      </c>
      <c r="K67" s="182"/>
      <c r="L67" s="178"/>
      <c r="M67" s="178"/>
      <c r="N67" s="178"/>
      <c r="O67" s="178"/>
      <c r="P67" s="178"/>
      <c r="Q67" s="178"/>
      <c r="R67" s="178"/>
      <c r="S67" s="178"/>
    </row>
    <row r="68" spans="1:19" ht="12.75">
      <c r="A68" s="161">
        <v>-38</v>
      </c>
      <c r="B68" s="162" t="str">
        <f>IF(C29=B28,B30,IF(C29=B30,B28,0))</f>
        <v>_</v>
      </c>
      <c r="C68" s="168"/>
      <c r="D68" s="160"/>
      <c r="E68" s="160"/>
      <c r="F68" s="160"/>
      <c r="G68" s="164">
        <v>92</v>
      </c>
      <c r="H68" s="180"/>
      <c r="I68" s="175"/>
      <c r="J68" s="160"/>
      <c r="K68" s="175"/>
      <c r="L68" s="178"/>
      <c r="M68" s="178"/>
      <c r="N68" s="178"/>
      <c r="O68" s="178"/>
      <c r="P68" s="178"/>
      <c r="Q68" s="178"/>
      <c r="R68" s="178"/>
      <c r="S68" s="178"/>
    </row>
    <row r="69" spans="1:19" ht="12.75">
      <c r="A69" s="161"/>
      <c r="B69" s="164">
        <v>86</v>
      </c>
      <c r="C69" s="180"/>
      <c r="D69" s="161">
        <v>-89</v>
      </c>
      <c r="E69" s="162">
        <f>IF(E63=D59,D67,IF(E63=D67,D59,0))</f>
        <v>0</v>
      </c>
      <c r="F69" s="161">
        <v>-86</v>
      </c>
      <c r="G69" s="167">
        <f>IF(C69=B68,B70,IF(C69=B70,B68,0))</f>
        <v>0</v>
      </c>
      <c r="H69" s="160"/>
      <c r="I69" s="160"/>
      <c r="J69" s="160"/>
      <c r="K69" s="160"/>
      <c r="L69" s="178"/>
      <c r="M69" s="178"/>
      <c r="N69" s="178"/>
      <c r="O69" s="178"/>
      <c r="P69" s="178"/>
      <c r="Q69" s="178"/>
      <c r="R69" s="178"/>
      <c r="S69" s="178"/>
    </row>
    <row r="70" spans="1:19" ht="12.75">
      <c r="A70" s="161">
        <v>-39</v>
      </c>
      <c r="B70" s="167" t="str">
        <f>IF(C33=B32,B34,IF(C33=B34,B32,0))</f>
        <v>_</v>
      </c>
      <c r="C70" s="160"/>
      <c r="D70" s="160"/>
      <c r="E70" s="171" t="s">
        <v>136</v>
      </c>
      <c r="F70" s="160"/>
      <c r="G70" s="160"/>
      <c r="H70" s="161">
        <v>-93</v>
      </c>
      <c r="I70" s="162">
        <f>IF(I66=H64,H68,IF(I66=H68,H64,0))</f>
        <v>0</v>
      </c>
      <c r="J70" s="179"/>
      <c r="K70" s="179"/>
      <c r="L70" s="178"/>
      <c r="M70" s="178"/>
      <c r="N70" s="178"/>
      <c r="O70" s="178"/>
      <c r="P70" s="178"/>
      <c r="Q70" s="178"/>
      <c r="R70" s="178"/>
      <c r="S70" s="178"/>
    </row>
    <row r="71" spans="1:19" ht="12.75">
      <c r="A71" s="160"/>
      <c r="B71" s="160"/>
      <c r="C71" s="161">
        <v>-87</v>
      </c>
      <c r="D71" s="162">
        <f>IF(D59=C57,C61,IF(D59=C61,C57,0))</f>
        <v>0</v>
      </c>
      <c r="E71" s="175"/>
      <c r="F71" s="160"/>
      <c r="G71" s="161">
        <v>-91</v>
      </c>
      <c r="H71" s="162">
        <f>IF(H64=G63,G65,IF(H64=G65,G63,0))</f>
        <v>0</v>
      </c>
      <c r="I71" s="175"/>
      <c r="J71" s="182" t="s">
        <v>137</v>
      </c>
      <c r="K71" s="182"/>
      <c r="L71" s="178"/>
      <c r="M71" s="178"/>
      <c r="N71" s="178"/>
      <c r="O71" s="178"/>
      <c r="P71" s="178"/>
      <c r="Q71" s="178"/>
      <c r="R71" s="178"/>
      <c r="S71" s="178"/>
    </row>
    <row r="72" spans="1:19" ht="12.75">
      <c r="A72" s="160"/>
      <c r="B72" s="160"/>
      <c r="C72" s="160"/>
      <c r="D72" s="164">
        <v>90</v>
      </c>
      <c r="E72" s="179"/>
      <c r="F72" s="160"/>
      <c r="G72" s="160"/>
      <c r="H72" s="164">
        <v>94</v>
      </c>
      <c r="I72" s="181"/>
      <c r="J72" s="179"/>
      <c r="K72" s="179"/>
      <c r="L72" s="178"/>
      <c r="M72" s="178"/>
      <c r="N72" s="178"/>
      <c r="O72" s="178"/>
      <c r="P72" s="178"/>
      <c r="Q72" s="178"/>
      <c r="R72" s="178"/>
      <c r="S72" s="178"/>
    </row>
    <row r="73" spans="1:19" ht="12.75">
      <c r="A73" s="160"/>
      <c r="B73" s="160"/>
      <c r="C73" s="161">
        <v>-88</v>
      </c>
      <c r="D73" s="167">
        <f>IF(D67=C65,C69,IF(D67=C69,C65,0))</f>
        <v>0</v>
      </c>
      <c r="E73" s="171" t="s">
        <v>138</v>
      </c>
      <c r="F73" s="160"/>
      <c r="G73" s="161">
        <v>-92</v>
      </c>
      <c r="H73" s="167" t="str">
        <f>IF(H68=G67,G69,IF(H68=G69,G67,0))</f>
        <v>_</v>
      </c>
      <c r="I73" s="175"/>
      <c r="J73" s="182" t="s">
        <v>139</v>
      </c>
      <c r="K73" s="182"/>
      <c r="L73" s="178"/>
      <c r="M73" s="178"/>
      <c r="N73" s="178"/>
      <c r="O73" s="178"/>
      <c r="P73" s="178"/>
      <c r="Q73" s="178"/>
      <c r="R73" s="178"/>
      <c r="S73" s="178"/>
    </row>
    <row r="74" spans="1:19" ht="12.75">
      <c r="A74" s="160"/>
      <c r="B74" s="160"/>
      <c r="C74" s="160"/>
      <c r="D74" s="161">
        <v>-90</v>
      </c>
      <c r="E74" s="162">
        <f>IF(E72=D71,D73,IF(E72=D73,D71,0))</f>
        <v>0</v>
      </c>
      <c r="F74" s="160"/>
      <c r="G74" s="160"/>
      <c r="H74" s="161">
        <v>-94</v>
      </c>
      <c r="I74" s="162" t="str">
        <f>IF(I72=H71,H73,IF(I72=H73,H71,0))</f>
        <v>_</v>
      </c>
      <c r="J74" s="179"/>
      <c r="K74" s="179"/>
      <c r="L74" s="178"/>
      <c r="M74" s="178"/>
      <c r="N74" s="178"/>
      <c r="O74" s="178"/>
      <c r="P74" s="178"/>
      <c r="Q74" s="178"/>
      <c r="R74" s="178"/>
      <c r="S74" s="178"/>
    </row>
    <row r="75" spans="1:19" ht="12.75">
      <c r="A75" s="160"/>
      <c r="B75" s="160"/>
      <c r="C75" s="173"/>
      <c r="D75" s="160"/>
      <c r="E75" s="171" t="s">
        <v>140</v>
      </c>
      <c r="F75" s="160"/>
      <c r="G75" s="173"/>
      <c r="H75" s="160"/>
      <c r="I75" s="175"/>
      <c r="J75" s="182" t="s">
        <v>141</v>
      </c>
      <c r="K75" s="182"/>
      <c r="L75" s="178"/>
      <c r="M75" s="178"/>
      <c r="N75" s="178"/>
      <c r="O75" s="178"/>
      <c r="P75" s="178"/>
      <c r="Q75" s="178"/>
      <c r="R75" s="178"/>
      <c r="S75" s="178"/>
    </row>
    <row r="76" spans="1:19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78"/>
      <c r="M76" s="178"/>
      <c r="N76" s="178"/>
      <c r="O76" s="178"/>
      <c r="P76" s="178"/>
      <c r="Q76" s="178"/>
      <c r="R76" s="178"/>
      <c r="S76" s="178"/>
    </row>
    <row r="77" spans="1:19" ht="12.7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</row>
    <row r="78" spans="1:19" ht="12.7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H4" sqref="H4"/>
    </sheetView>
  </sheetViews>
  <sheetFormatPr defaultColWidth="8.796875" defaultRowHeight="15.75"/>
  <cols>
    <col min="1" max="1" width="29.296875" style="186" customWidth="1"/>
    <col min="2" max="16384" width="6.3984375" style="186" customWidth="1"/>
  </cols>
  <sheetData>
    <row r="1" spans="1:9" ht="18">
      <c r="A1" s="185" t="s">
        <v>88</v>
      </c>
      <c r="B1" s="185"/>
      <c r="C1" s="185"/>
      <c r="D1" s="185"/>
      <c r="E1" s="185"/>
      <c r="F1" s="185"/>
      <c r="G1" s="185"/>
      <c r="H1" s="185"/>
      <c r="I1" s="185"/>
    </row>
    <row r="2" spans="1:9" ht="15.75">
      <c r="A2" s="187" t="s">
        <v>168</v>
      </c>
      <c r="B2" s="187"/>
      <c r="C2" s="187"/>
      <c r="D2" s="187"/>
      <c r="E2" s="187"/>
      <c r="F2" s="187"/>
      <c r="G2" s="187"/>
      <c r="H2" s="187"/>
      <c r="I2" s="187"/>
    </row>
    <row r="3" spans="1:9" ht="15.75">
      <c r="A3" s="188" t="s">
        <v>79</v>
      </c>
      <c r="B3" s="188"/>
      <c r="C3" s="188"/>
      <c r="D3" s="188"/>
      <c r="E3" s="188"/>
      <c r="F3" s="188"/>
      <c r="G3" s="188"/>
      <c r="H3" s="188"/>
      <c r="I3" s="188"/>
    </row>
    <row r="4" spans="1:9" ht="15.7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5.7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2.75">
      <c r="A6" s="191" t="s">
        <v>0</v>
      </c>
      <c r="B6" s="192" t="s">
        <v>1</v>
      </c>
      <c r="C6" s="193" t="s">
        <v>2</v>
      </c>
      <c r="D6" s="193"/>
      <c r="E6" s="193"/>
      <c r="F6" s="193"/>
      <c r="G6" s="193"/>
      <c r="H6" s="193"/>
      <c r="I6" s="193"/>
    </row>
    <row r="7" spans="1:9" ht="18">
      <c r="A7" s="194" t="s">
        <v>169</v>
      </c>
      <c r="B7" s="195">
        <v>1</v>
      </c>
      <c r="C7" s="196" t="str">
        <f>'60 и ст.'!F20</f>
        <v> Ефремов Владимир</v>
      </c>
      <c r="D7" s="193"/>
      <c r="E7" s="193"/>
      <c r="F7" s="193"/>
      <c r="G7" s="193"/>
      <c r="H7" s="193"/>
      <c r="I7" s="193"/>
    </row>
    <row r="8" spans="1:9" ht="18">
      <c r="A8" s="194" t="s">
        <v>170</v>
      </c>
      <c r="B8" s="195">
        <v>2</v>
      </c>
      <c r="C8" s="196" t="str">
        <f>'60 и ст.'!F31</f>
        <v>Самойлов Владимир</v>
      </c>
      <c r="D8" s="193"/>
      <c r="E8" s="193"/>
      <c r="F8" s="193"/>
      <c r="G8" s="193"/>
      <c r="H8" s="193"/>
      <c r="I8" s="193"/>
    </row>
    <row r="9" spans="1:9" ht="18">
      <c r="A9" s="194" t="s">
        <v>171</v>
      </c>
      <c r="B9" s="195">
        <v>3</v>
      </c>
      <c r="C9" s="196" t="str">
        <f>'60 и ст.'!G43</f>
        <v>Лютый Олег</v>
      </c>
      <c r="D9" s="193"/>
      <c r="E9" s="193"/>
      <c r="F9" s="193"/>
      <c r="G9" s="193"/>
      <c r="H9" s="193"/>
      <c r="I9" s="193"/>
    </row>
    <row r="10" spans="1:9" ht="18">
      <c r="A10" s="194" t="s">
        <v>172</v>
      </c>
      <c r="B10" s="195">
        <v>4</v>
      </c>
      <c r="C10" s="196" t="str">
        <f>'60 и ст.'!G51</f>
        <v>Коротеев Георгий</v>
      </c>
      <c r="D10" s="193"/>
      <c r="E10" s="193"/>
      <c r="F10" s="193"/>
      <c r="G10" s="193"/>
      <c r="H10" s="193"/>
      <c r="I10" s="193"/>
    </row>
    <row r="11" spans="1:9" ht="18">
      <c r="A11" s="194" t="s">
        <v>173</v>
      </c>
      <c r="B11" s="195">
        <v>5</v>
      </c>
      <c r="C11" s="196" t="str">
        <f>'60 и ст.'!C55</f>
        <v>Ханыгин А</v>
      </c>
      <c r="D11" s="193"/>
      <c r="E11" s="193"/>
      <c r="F11" s="193"/>
      <c r="G11" s="193"/>
      <c r="H11" s="193"/>
      <c r="I11" s="193"/>
    </row>
    <row r="12" spans="1:9" ht="18">
      <c r="A12" s="194" t="s">
        <v>174</v>
      </c>
      <c r="B12" s="195">
        <v>6</v>
      </c>
      <c r="C12" s="196" t="str">
        <f>'60 и ст.'!C57</f>
        <v>Трошкин В</v>
      </c>
      <c r="D12" s="193"/>
      <c r="E12" s="193"/>
      <c r="F12" s="193"/>
      <c r="G12" s="193"/>
      <c r="H12" s="193"/>
      <c r="I12" s="193"/>
    </row>
    <row r="13" spans="1:9" ht="18">
      <c r="A13" s="194" t="s">
        <v>30</v>
      </c>
      <c r="B13" s="195">
        <v>7</v>
      </c>
      <c r="C13" s="196" t="str">
        <f>'60 и ст.'!C60</f>
        <v>Муллануров Фарит</v>
      </c>
      <c r="D13" s="193"/>
      <c r="E13" s="193"/>
      <c r="F13" s="193"/>
      <c r="G13" s="193"/>
      <c r="H13" s="193"/>
      <c r="I13" s="193"/>
    </row>
    <row r="14" spans="1:9" ht="18">
      <c r="A14" s="194" t="s">
        <v>175</v>
      </c>
      <c r="B14" s="195">
        <v>8</v>
      </c>
      <c r="C14" s="196" t="str">
        <f>'60 и ст.'!C62</f>
        <v>Лобанов Александр</v>
      </c>
      <c r="D14" s="193"/>
      <c r="E14" s="193"/>
      <c r="F14" s="193"/>
      <c r="G14" s="193"/>
      <c r="H14" s="193"/>
      <c r="I14" s="193"/>
    </row>
    <row r="15" spans="1:9" ht="18">
      <c r="A15" s="194" t="s">
        <v>176</v>
      </c>
      <c r="B15" s="195">
        <v>9</v>
      </c>
      <c r="C15" s="196" t="str">
        <f>'60 и ст.'!G57</f>
        <v>Синицын Борис</v>
      </c>
      <c r="D15" s="193"/>
      <c r="E15" s="193"/>
      <c r="F15" s="193"/>
      <c r="G15" s="193"/>
      <c r="H15" s="193"/>
      <c r="I15" s="193"/>
    </row>
    <row r="16" spans="1:9" ht="18">
      <c r="A16" s="194" t="s">
        <v>177</v>
      </c>
      <c r="B16" s="195">
        <v>10</v>
      </c>
      <c r="C16" s="196" t="str">
        <f>'60 и ст.'!G60</f>
        <v>Шишов Владимир</v>
      </c>
      <c r="D16" s="193"/>
      <c r="E16" s="193"/>
      <c r="F16" s="193"/>
      <c r="G16" s="193"/>
      <c r="H16" s="193"/>
      <c r="I16" s="193"/>
    </row>
    <row r="17" spans="1:9" ht="18">
      <c r="A17" s="194" t="s">
        <v>178</v>
      </c>
      <c r="B17" s="195">
        <v>11</v>
      </c>
      <c r="C17" s="196" t="str">
        <f>'60 и ст.'!G64</f>
        <v>Медведев С</v>
      </c>
      <c r="D17" s="193"/>
      <c r="E17" s="193"/>
      <c r="F17" s="193"/>
      <c r="G17" s="193"/>
      <c r="H17" s="193"/>
      <c r="I17" s="193"/>
    </row>
    <row r="18" spans="1:9" ht="18">
      <c r="A18" s="194" t="s">
        <v>179</v>
      </c>
      <c r="B18" s="195">
        <v>12</v>
      </c>
      <c r="C18" s="196" t="str">
        <f>'60 и ст.'!G66</f>
        <v>Лялин В</v>
      </c>
      <c r="D18" s="193"/>
      <c r="E18" s="193"/>
      <c r="F18" s="193"/>
      <c r="G18" s="193"/>
      <c r="H18" s="193"/>
      <c r="I18" s="193"/>
    </row>
    <row r="19" spans="1:9" ht="18">
      <c r="A19" s="194" t="s">
        <v>180</v>
      </c>
      <c r="B19" s="195">
        <v>13</v>
      </c>
      <c r="C19" s="196" t="str">
        <f>'60 и ст.'!D67</f>
        <v>Алчинов Клементий</v>
      </c>
      <c r="D19" s="193"/>
      <c r="E19" s="193"/>
      <c r="F19" s="193"/>
      <c r="G19" s="193"/>
      <c r="H19" s="193"/>
      <c r="I19" s="193"/>
    </row>
    <row r="20" spans="1:9" ht="18">
      <c r="A20" s="194" t="s">
        <v>181</v>
      </c>
      <c r="B20" s="195">
        <v>14</v>
      </c>
      <c r="C20" s="196" t="str">
        <f>'60 и ст.'!D70</f>
        <v>Толкачев Иван</v>
      </c>
      <c r="D20" s="193"/>
      <c r="E20" s="193"/>
      <c r="F20" s="193"/>
      <c r="G20" s="193"/>
      <c r="H20" s="193"/>
      <c r="I20" s="193"/>
    </row>
    <row r="21" spans="1:9" ht="18">
      <c r="A21" s="194" t="s">
        <v>182</v>
      </c>
      <c r="B21" s="195">
        <v>15</v>
      </c>
      <c r="C21" s="196" t="str">
        <f>'60 и ст.'!G69</f>
        <v>Каримов Р</v>
      </c>
      <c r="D21" s="193"/>
      <c r="E21" s="193"/>
      <c r="F21" s="193"/>
      <c r="G21" s="193"/>
      <c r="H21" s="193"/>
      <c r="I21" s="193"/>
    </row>
    <row r="22" spans="1:9" ht="18">
      <c r="A22" s="194" t="s">
        <v>111</v>
      </c>
      <c r="B22" s="195">
        <v>16</v>
      </c>
      <c r="C22" s="196" t="str">
        <f>'60 и ст.'!G71</f>
        <v>_</v>
      </c>
      <c r="D22" s="193"/>
      <c r="E22" s="193"/>
      <c r="F22" s="193"/>
      <c r="G22" s="193"/>
      <c r="H22" s="193"/>
      <c r="I22" s="19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H4" sqref="H4"/>
    </sheetView>
  </sheetViews>
  <sheetFormatPr defaultColWidth="8.796875" defaultRowHeight="15.75"/>
  <cols>
    <col min="1" max="1" width="2.5" style="199" customWidth="1"/>
    <col min="2" max="5" width="14.59765625" style="199" customWidth="1"/>
    <col min="6" max="6" width="10.296875" style="199" customWidth="1"/>
    <col min="7" max="9" width="4" style="199" customWidth="1"/>
    <col min="10" max="16384" width="6.3984375" style="199" customWidth="1"/>
  </cols>
  <sheetData>
    <row r="1" spans="1:10" ht="15.75">
      <c r="A1" s="197" t="str">
        <f>Сп60!A1</f>
        <v>Открытый Чемпионат Башкортостана Владислав Мукимов</v>
      </c>
      <c r="B1" s="197"/>
      <c r="C1" s="197"/>
      <c r="D1" s="197"/>
      <c r="E1" s="197"/>
      <c r="F1" s="198"/>
      <c r="G1" s="198"/>
      <c r="H1" s="198"/>
      <c r="I1" s="198"/>
      <c r="J1" s="198"/>
    </row>
    <row r="2" spans="1:10" ht="15.75">
      <c r="A2" s="197" t="str">
        <f>Сп60!A2</f>
        <v>Группа 60 лет и старше</v>
      </c>
      <c r="B2" s="197"/>
      <c r="C2" s="197"/>
      <c r="D2" s="197"/>
      <c r="E2" s="197"/>
      <c r="F2" s="198"/>
      <c r="G2" s="198"/>
      <c r="H2" s="198"/>
      <c r="I2" s="198"/>
      <c r="J2" s="198"/>
    </row>
    <row r="3" spans="1:10" ht="15.75">
      <c r="A3" s="200" t="s">
        <v>183</v>
      </c>
      <c r="B3" s="200"/>
      <c r="C3" s="200"/>
      <c r="D3" s="200"/>
      <c r="E3" s="200"/>
      <c r="F3" s="201"/>
      <c r="G3" s="201"/>
      <c r="H3" s="201"/>
      <c r="I3" s="201"/>
      <c r="J3" s="201"/>
    </row>
    <row r="4" spans="1:9" ht="12.75">
      <c r="A4" s="202"/>
      <c r="B4" s="202"/>
      <c r="C4" s="202"/>
      <c r="D4" s="202"/>
      <c r="E4" s="202"/>
      <c r="F4" s="202"/>
      <c r="G4" s="202"/>
      <c r="H4" s="202"/>
      <c r="I4" s="202"/>
    </row>
    <row r="5" spans="1:9" ht="12.75">
      <c r="A5" s="203">
        <v>1</v>
      </c>
      <c r="B5" s="204" t="str">
        <f>Сп60!A7</f>
        <v>Коротеев Георгий</v>
      </c>
      <c r="C5" s="202"/>
      <c r="D5" s="202"/>
      <c r="E5" s="202"/>
      <c r="F5" s="202"/>
      <c r="G5" s="202"/>
      <c r="H5" s="202"/>
      <c r="I5" s="202"/>
    </row>
    <row r="6" spans="1:9" ht="12.75">
      <c r="A6" s="202"/>
      <c r="B6" s="205">
        <v>1</v>
      </c>
      <c r="C6" s="206" t="s">
        <v>169</v>
      </c>
      <c r="D6" s="202"/>
      <c r="E6" s="207"/>
      <c r="F6" s="202"/>
      <c r="G6" s="202"/>
      <c r="H6" s="202"/>
      <c r="I6" s="202"/>
    </row>
    <row r="7" spans="1:9" ht="12.75">
      <c r="A7" s="203">
        <v>16</v>
      </c>
      <c r="B7" s="208" t="str">
        <f>Сп60!A22</f>
        <v>_</v>
      </c>
      <c r="C7" s="209"/>
      <c r="D7" s="202"/>
      <c r="E7" s="202"/>
      <c r="F7" s="202"/>
      <c r="G7" s="202"/>
      <c r="H7" s="202"/>
      <c r="I7" s="202"/>
    </row>
    <row r="8" spans="1:9" ht="12.75">
      <c r="A8" s="202"/>
      <c r="B8" s="202"/>
      <c r="C8" s="205">
        <v>9</v>
      </c>
      <c r="D8" s="206" t="s">
        <v>184</v>
      </c>
      <c r="E8" s="202"/>
      <c r="F8" s="202"/>
      <c r="G8" s="202"/>
      <c r="H8" s="202"/>
      <c r="I8" s="202"/>
    </row>
    <row r="9" spans="1:9" ht="12.75">
      <c r="A9" s="203">
        <v>9</v>
      </c>
      <c r="B9" s="204" t="str">
        <f>Сп60!A15</f>
        <v>Шишов Владимир</v>
      </c>
      <c r="C9" s="209"/>
      <c r="D9" s="209"/>
      <c r="E9" s="202"/>
      <c r="F9" s="202"/>
      <c r="G9" s="202"/>
      <c r="H9" s="202"/>
      <c r="I9" s="202"/>
    </row>
    <row r="10" spans="1:9" ht="12.75">
      <c r="A10" s="202"/>
      <c r="B10" s="205">
        <v>2</v>
      </c>
      <c r="C10" s="210" t="s">
        <v>175</v>
      </c>
      <c r="D10" s="209"/>
      <c r="E10" s="202"/>
      <c r="F10" s="202"/>
      <c r="G10" s="202"/>
      <c r="H10" s="202"/>
      <c r="I10" s="202"/>
    </row>
    <row r="11" spans="1:9" ht="12.75">
      <c r="A11" s="203">
        <v>8</v>
      </c>
      <c r="B11" s="208" t="str">
        <f>Сп60!A14</f>
        <v>Лялин В</v>
      </c>
      <c r="C11" s="202"/>
      <c r="D11" s="209"/>
      <c r="E11" s="202"/>
      <c r="F11" s="202"/>
      <c r="G11" s="211"/>
      <c r="H11" s="202"/>
      <c r="I11" s="202"/>
    </row>
    <row r="12" spans="1:9" ht="12.75">
      <c r="A12" s="202"/>
      <c r="B12" s="202"/>
      <c r="C12" s="202"/>
      <c r="D12" s="205">
        <v>13</v>
      </c>
      <c r="E12" s="206" t="s">
        <v>185</v>
      </c>
      <c r="F12" s="202"/>
      <c r="G12" s="211"/>
      <c r="H12" s="202"/>
      <c r="I12" s="202"/>
    </row>
    <row r="13" spans="1:9" ht="12.75">
      <c r="A13" s="203">
        <v>5</v>
      </c>
      <c r="B13" s="204" t="str">
        <f>Сп60!A11</f>
        <v>Синицын Борис</v>
      </c>
      <c r="C13" s="202"/>
      <c r="D13" s="209"/>
      <c r="E13" s="209"/>
      <c r="F13" s="202"/>
      <c r="G13" s="211"/>
      <c r="H13" s="202"/>
      <c r="I13" s="202"/>
    </row>
    <row r="14" spans="1:9" ht="12.75">
      <c r="A14" s="202"/>
      <c r="B14" s="205">
        <v>3</v>
      </c>
      <c r="C14" s="212" t="s">
        <v>173</v>
      </c>
      <c r="D14" s="209"/>
      <c r="E14" s="209"/>
      <c r="F14" s="202"/>
      <c r="G14" s="211"/>
      <c r="H14" s="202"/>
      <c r="I14" s="202"/>
    </row>
    <row r="15" spans="1:9" ht="12.75">
      <c r="A15" s="203">
        <v>12</v>
      </c>
      <c r="B15" s="208" t="str">
        <f>Сп60!A18</f>
        <v>Ханыгин А</v>
      </c>
      <c r="C15" s="209"/>
      <c r="D15" s="209"/>
      <c r="E15" s="209"/>
      <c r="F15" s="202"/>
      <c r="G15" s="211"/>
      <c r="H15" s="202"/>
      <c r="I15" s="202"/>
    </row>
    <row r="16" spans="1:9" ht="12.75">
      <c r="A16" s="202"/>
      <c r="B16" s="202"/>
      <c r="C16" s="205">
        <v>10</v>
      </c>
      <c r="D16" s="210" t="s">
        <v>185</v>
      </c>
      <c r="E16" s="209"/>
      <c r="F16" s="202"/>
      <c r="G16" s="202"/>
      <c r="H16" s="202"/>
      <c r="I16" s="202"/>
    </row>
    <row r="17" spans="1:9" ht="12.75">
      <c r="A17" s="203">
        <v>13</v>
      </c>
      <c r="B17" s="204" t="str">
        <f>Сп60!A19</f>
        <v>Толкачев Иван</v>
      </c>
      <c r="C17" s="209"/>
      <c r="D17" s="202"/>
      <c r="E17" s="209"/>
      <c r="F17" s="202"/>
      <c r="G17" s="202"/>
      <c r="H17" s="202"/>
      <c r="I17" s="202"/>
    </row>
    <row r="18" spans="1:9" ht="12.75">
      <c r="A18" s="202"/>
      <c r="B18" s="205">
        <v>4</v>
      </c>
      <c r="C18" s="210" t="s">
        <v>172</v>
      </c>
      <c r="D18" s="202"/>
      <c r="E18" s="209"/>
      <c r="F18" s="202"/>
      <c r="G18" s="202"/>
      <c r="H18" s="202"/>
      <c r="I18" s="202"/>
    </row>
    <row r="19" spans="1:9" ht="12.75">
      <c r="A19" s="203">
        <v>4</v>
      </c>
      <c r="B19" s="208" t="str">
        <f>Сп60!A10</f>
        <v>Ефремов Владимир</v>
      </c>
      <c r="C19" s="202"/>
      <c r="D19" s="202"/>
      <c r="E19" s="209"/>
      <c r="F19" s="202"/>
      <c r="G19" s="202"/>
      <c r="H19" s="202"/>
      <c r="I19" s="202"/>
    </row>
    <row r="20" spans="1:9" ht="12.75">
      <c r="A20" s="202"/>
      <c r="B20" s="202"/>
      <c r="C20" s="202"/>
      <c r="D20" s="202"/>
      <c r="E20" s="205">
        <v>15</v>
      </c>
      <c r="F20" s="213" t="s">
        <v>185</v>
      </c>
      <c r="G20" s="206"/>
      <c r="H20" s="206"/>
      <c r="I20" s="206"/>
    </row>
    <row r="21" spans="1:9" ht="12.75">
      <c r="A21" s="203">
        <v>3</v>
      </c>
      <c r="B21" s="204" t="str">
        <f>Сп60!A9</f>
        <v>Лютый Олег</v>
      </c>
      <c r="C21" s="202"/>
      <c r="D21" s="202"/>
      <c r="E21" s="209"/>
      <c r="F21" s="214"/>
      <c r="G21" s="202"/>
      <c r="H21" s="215" t="s">
        <v>3</v>
      </c>
      <c r="I21" s="215"/>
    </row>
    <row r="22" spans="1:9" ht="12.75">
      <c r="A22" s="202"/>
      <c r="B22" s="205">
        <v>5</v>
      </c>
      <c r="C22" s="206" t="s">
        <v>181</v>
      </c>
      <c r="D22" s="202"/>
      <c r="E22" s="209"/>
      <c r="F22" s="214"/>
      <c r="G22" s="202"/>
      <c r="H22" s="202"/>
      <c r="I22" s="202"/>
    </row>
    <row r="23" spans="1:9" ht="12.75">
      <c r="A23" s="203">
        <v>14</v>
      </c>
      <c r="B23" s="208" t="str">
        <f>Сп60!A20</f>
        <v>Трошкин В</v>
      </c>
      <c r="C23" s="209"/>
      <c r="D23" s="202"/>
      <c r="E23" s="209"/>
      <c r="F23" s="214"/>
      <c r="G23" s="202"/>
      <c r="H23" s="202"/>
      <c r="I23" s="202"/>
    </row>
    <row r="24" spans="1:9" ht="12.75">
      <c r="A24" s="202"/>
      <c r="B24" s="202"/>
      <c r="C24" s="205">
        <v>11</v>
      </c>
      <c r="D24" s="206" t="s">
        <v>186</v>
      </c>
      <c r="E24" s="209"/>
      <c r="F24" s="214"/>
      <c r="G24" s="202"/>
      <c r="H24" s="202"/>
      <c r="I24" s="202"/>
    </row>
    <row r="25" spans="1:9" ht="12.75">
      <c r="A25" s="203">
        <v>11</v>
      </c>
      <c r="B25" s="204" t="str">
        <f>Сп60!A17</f>
        <v>Медведев С</v>
      </c>
      <c r="C25" s="209"/>
      <c r="D25" s="209"/>
      <c r="E25" s="209"/>
      <c r="F25" s="214"/>
      <c r="G25" s="202"/>
      <c r="H25" s="202"/>
      <c r="I25" s="202"/>
    </row>
    <row r="26" spans="1:9" ht="12.75">
      <c r="A26" s="202"/>
      <c r="B26" s="205">
        <v>6</v>
      </c>
      <c r="C26" s="210" t="s">
        <v>178</v>
      </c>
      <c r="D26" s="209"/>
      <c r="E26" s="209"/>
      <c r="F26" s="214"/>
      <c r="G26" s="202"/>
      <c r="H26" s="202"/>
      <c r="I26" s="202"/>
    </row>
    <row r="27" spans="1:9" ht="12.75">
      <c r="A27" s="203">
        <v>6</v>
      </c>
      <c r="B27" s="208" t="str">
        <f>Сп60!A12</f>
        <v>Алчинов Клементий</v>
      </c>
      <c r="C27" s="202"/>
      <c r="D27" s="209"/>
      <c r="E27" s="209"/>
      <c r="F27" s="214"/>
      <c r="G27" s="202"/>
      <c r="H27" s="202"/>
      <c r="I27" s="202"/>
    </row>
    <row r="28" spans="1:9" ht="12.75">
      <c r="A28" s="202"/>
      <c r="B28" s="202"/>
      <c r="C28" s="202"/>
      <c r="D28" s="205">
        <v>14</v>
      </c>
      <c r="E28" s="210" t="s">
        <v>170</v>
      </c>
      <c r="F28" s="214"/>
      <c r="G28" s="202"/>
      <c r="H28" s="202"/>
      <c r="I28" s="202"/>
    </row>
    <row r="29" spans="1:9" ht="12.75">
      <c r="A29" s="203">
        <v>7</v>
      </c>
      <c r="B29" s="204" t="str">
        <f>Сп60!A13</f>
        <v>Муллануров Фарит</v>
      </c>
      <c r="C29" s="202"/>
      <c r="D29" s="209"/>
      <c r="E29" s="202"/>
      <c r="F29" s="214"/>
      <c r="G29" s="202"/>
      <c r="H29" s="202"/>
      <c r="I29" s="202"/>
    </row>
    <row r="30" spans="1:9" ht="12.75">
      <c r="A30" s="202"/>
      <c r="B30" s="205">
        <v>7</v>
      </c>
      <c r="C30" s="206" t="s">
        <v>30</v>
      </c>
      <c r="D30" s="209"/>
      <c r="E30" s="202"/>
      <c r="F30" s="214"/>
      <c r="G30" s="202"/>
      <c r="H30" s="202"/>
      <c r="I30" s="202"/>
    </row>
    <row r="31" spans="1:9" ht="12.75">
      <c r="A31" s="203">
        <v>10</v>
      </c>
      <c r="B31" s="208" t="str">
        <f>Сп60!A16</f>
        <v>Каримов Р</v>
      </c>
      <c r="C31" s="209"/>
      <c r="D31" s="209"/>
      <c r="E31" s="203">
        <v>-15</v>
      </c>
      <c r="F31" s="204" t="str">
        <f>IF(F20=E12,E28,IF(F20=E28,E12,0))</f>
        <v>Самойлов Владимир</v>
      </c>
      <c r="G31" s="212"/>
      <c r="H31" s="212"/>
      <c r="I31" s="212"/>
    </row>
    <row r="32" spans="1:9" ht="12.75">
      <c r="A32" s="202"/>
      <c r="B32" s="202"/>
      <c r="C32" s="205">
        <v>12</v>
      </c>
      <c r="D32" s="210" t="s">
        <v>170</v>
      </c>
      <c r="E32" s="202"/>
      <c r="F32" s="214"/>
      <c r="G32" s="202"/>
      <c r="H32" s="215" t="s">
        <v>4</v>
      </c>
      <c r="I32" s="215"/>
    </row>
    <row r="33" spans="1:9" ht="12.75">
      <c r="A33" s="203">
        <v>15</v>
      </c>
      <c r="B33" s="204" t="str">
        <f>Сп60!A21</f>
        <v>Лобанов Александр</v>
      </c>
      <c r="C33" s="209"/>
      <c r="D33" s="202"/>
      <c r="E33" s="202"/>
      <c r="F33" s="214"/>
      <c r="G33" s="202"/>
      <c r="H33" s="202"/>
      <c r="I33" s="202"/>
    </row>
    <row r="34" spans="1:9" ht="12.75">
      <c r="A34" s="202"/>
      <c r="B34" s="205">
        <v>8</v>
      </c>
      <c r="C34" s="210" t="s">
        <v>170</v>
      </c>
      <c r="D34" s="202"/>
      <c r="E34" s="202"/>
      <c r="F34" s="214"/>
      <c r="G34" s="202"/>
      <c r="H34" s="202"/>
      <c r="I34" s="202"/>
    </row>
    <row r="35" spans="1:9" ht="12.75">
      <c r="A35" s="203">
        <v>2</v>
      </c>
      <c r="B35" s="208" t="str">
        <f>Сп60!A8</f>
        <v>Самойлов Владимир</v>
      </c>
      <c r="C35" s="202"/>
      <c r="D35" s="202"/>
      <c r="E35" s="202"/>
      <c r="F35" s="214"/>
      <c r="G35" s="202"/>
      <c r="H35" s="202"/>
      <c r="I35" s="202"/>
    </row>
    <row r="36" spans="1:9" ht="12.75">
      <c r="A36" s="202"/>
      <c r="B36" s="202"/>
      <c r="C36" s="202"/>
      <c r="D36" s="202"/>
      <c r="E36" s="202"/>
      <c r="F36" s="214"/>
      <c r="G36" s="202"/>
      <c r="H36" s="202"/>
      <c r="I36" s="202"/>
    </row>
    <row r="37" spans="1:9" ht="12.75">
      <c r="A37" s="203">
        <v>-1</v>
      </c>
      <c r="B37" s="204" t="str">
        <f>IF(C6=B5,B7,IF(C6=B7,B5,0))</f>
        <v>_</v>
      </c>
      <c r="C37" s="202"/>
      <c r="D37" s="203">
        <v>-13</v>
      </c>
      <c r="E37" s="204" t="s">
        <v>169</v>
      </c>
      <c r="F37" s="202"/>
      <c r="G37" s="202"/>
      <c r="H37" s="202"/>
      <c r="I37" s="202"/>
    </row>
    <row r="38" spans="1:9" ht="12.75">
      <c r="A38" s="202"/>
      <c r="B38" s="205">
        <v>16</v>
      </c>
      <c r="C38" s="216" t="s">
        <v>176</v>
      </c>
      <c r="D38" s="202"/>
      <c r="E38" s="209"/>
      <c r="F38" s="202"/>
      <c r="G38" s="202"/>
      <c r="H38" s="202"/>
      <c r="I38" s="202"/>
    </row>
    <row r="39" spans="1:9" ht="12.75">
      <c r="A39" s="203">
        <v>-2</v>
      </c>
      <c r="B39" s="208" t="str">
        <f>IF(C10=B9,B11,IF(C10=B11,B9,0))</f>
        <v>Шишов Владимир</v>
      </c>
      <c r="C39" s="205">
        <v>20</v>
      </c>
      <c r="D39" s="216" t="s">
        <v>30</v>
      </c>
      <c r="E39" s="205">
        <v>26</v>
      </c>
      <c r="F39" s="216" t="s">
        <v>184</v>
      </c>
      <c r="G39" s="202"/>
      <c r="H39" s="202"/>
      <c r="I39" s="202"/>
    </row>
    <row r="40" spans="1:9" ht="12.75">
      <c r="A40" s="202"/>
      <c r="B40" s="203">
        <v>-12</v>
      </c>
      <c r="C40" s="208" t="str">
        <f>IF(D32=C30,C34,IF(D32=C34,C30,0))</f>
        <v>Муллануров Фарит</v>
      </c>
      <c r="D40" s="209"/>
      <c r="E40" s="209"/>
      <c r="F40" s="209"/>
      <c r="G40" s="202"/>
      <c r="H40" s="202"/>
      <c r="I40" s="202"/>
    </row>
    <row r="41" spans="1:9" ht="12.75">
      <c r="A41" s="203">
        <v>-3</v>
      </c>
      <c r="B41" s="204" t="str">
        <f>IF(C14=B13,B15,IF(C14=B15,B13,0))</f>
        <v>Ханыгин А</v>
      </c>
      <c r="C41" s="202"/>
      <c r="D41" s="205">
        <v>24</v>
      </c>
      <c r="E41" s="217" t="s">
        <v>179</v>
      </c>
      <c r="F41" s="209"/>
      <c r="G41" s="202"/>
      <c r="H41" s="202"/>
      <c r="I41" s="202"/>
    </row>
    <row r="42" spans="1:9" ht="12.75">
      <c r="A42" s="202"/>
      <c r="B42" s="205">
        <v>17</v>
      </c>
      <c r="C42" s="216" t="s">
        <v>179</v>
      </c>
      <c r="D42" s="209"/>
      <c r="E42" s="214"/>
      <c r="F42" s="209"/>
      <c r="G42" s="202"/>
      <c r="H42" s="202"/>
      <c r="I42" s="202"/>
    </row>
    <row r="43" spans="1:9" ht="12.75">
      <c r="A43" s="203">
        <v>-4</v>
      </c>
      <c r="B43" s="208" t="str">
        <f>IF(C18=B17,B19,IF(C18=B19,B17,0))</f>
        <v>Толкачев Иван</v>
      </c>
      <c r="C43" s="205">
        <v>21</v>
      </c>
      <c r="D43" s="217" t="s">
        <v>179</v>
      </c>
      <c r="E43" s="214"/>
      <c r="F43" s="205">
        <v>28</v>
      </c>
      <c r="G43" s="216" t="s">
        <v>171</v>
      </c>
      <c r="H43" s="212"/>
      <c r="I43" s="212"/>
    </row>
    <row r="44" spans="1:9" ht="12.75">
      <c r="A44" s="202"/>
      <c r="B44" s="203">
        <v>-11</v>
      </c>
      <c r="C44" s="208" t="s">
        <v>178</v>
      </c>
      <c r="D44" s="202" t="s">
        <v>14</v>
      </c>
      <c r="E44" s="214"/>
      <c r="F44" s="209"/>
      <c r="G44" s="202"/>
      <c r="H44" s="215" t="s">
        <v>5</v>
      </c>
      <c r="I44" s="215"/>
    </row>
    <row r="45" spans="1:9" ht="12.75">
      <c r="A45" s="203">
        <v>-5</v>
      </c>
      <c r="B45" s="204" t="str">
        <f>IF(C22=B21,B23,IF(C22=B23,B21,0))</f>
        <v>Лютый Олег</v>
      </c>
      <c r="C45" s="202"/>
      <c r="D45" s="203">
        <v>-14</v>
      </c>
      <c r="E45" s="204" t="s">
        <v>181</v>
      </c>
      <c r="F45" s="209"/>
      <c r="G45" s="214"/>
      <c r="H45" s="202"/>
      <c r="I45" s="202"/>
    </row>
    <row r="46" spans="1:9" ht="12.75">
      <c r="A46" s="202"/>
      <c r="B46" s="205">
        <v>18</v>
      </c>
      <c r="C46" s="216" t="s">
        <v>171</v>
      </c>
      <c r="D46" s="202"/>
      <c r="E46" s="205"/>
      <c r="F46" s="209"/>
      <c r="G46" s="214"/>
      <c r="H46" s="202"/>
      <c r="I46" s="202"/>
    </row>
    <row r="47" spans="1:9" ht="12.75">
      <c r="A47" s="203">
        <v>-6</v>
      </c>
      <c r="B47" s="208" t="str">
        <f>IF(C26=B25,B27,IF(C26=B27,B25,0))</f>
        <v>Алчинов Клементий</v>
      </c>
      <c r="C47" s="205">
        <v>22</v>
      </c>
      <c r="D47" s="216" t="s">
        <v>171</v>
      </c>
      <c r="E47" s="205">
        <v>27</v>
      </c>
      <c r="F47" s="217" t="s">
        <v>171</v>
      </c>
      <c r="G47" s="214"/>
      <c r="H47" s="202"/>
      <c r="I47" s="202"/>
    </row>
    <row r="48" spans="1:9" ht="12.75">
      <c r="A48" s="202"/>
      <c r="B48" s="203">
        <v>-10</v>
      </c>
      <c r="C48" s="208" t="s">
        <v>173</v>
      </c>
      <c r="D48" s="209"/>
      <c r="E48" s="209"/>
      <c r="F48" s="202"/>
      <c r="G48" s="214"/>
      <c r="H48" s="202"/>
      <c r="I48" s="202"/>
    </row>
    <row r="49" spans="1:9" ht="12.75">
      <c r="A49" s="203">
        <v>-7</v>
      </c>
      <c r="B49" s="204" t="str">
        <f>IF(C30=B29,B31,IF(C30=B31,B29,0))</f>
        <v>Каримов Р</v>
      </c>
      <c r="C49" s="202"/>
      <c r="D49" s="205">
        <v>25</v>
      </c>
      <c r="E49" s="217" t="s">
        <v>171</v>
      </c>
      <c r="F49" s="202"/>
      <c r="G49" s="214"/>
      <c r="H49" s="202"/>
      <c r="I49" s="202"/>
    </row>
    <row r="50" spans="1:9" ht="12.75">
      <c r="A50" s="202"/>
      <c r="B50" s="205">
        <v>19</v>
      </c>
      <c r="C50" s="216" t="s">
        <v>182</v>
      </c>
      <c r="D50" s="209"/>
      <c r="E50" s="214" t="s">
        <v>14</v>
      </c>
      <c r="F50" s="202"/>
      <c r="G50" s="214"/>
      <c r="H50" s="202"/>
      <c r="I50" s="202"/>
    </row>
    <row r="51" spans="1:9" ht="12.75">
      <c r="A51" s="203">
        <v>-8</v>
      </c>
      <c r="B51" s="208" t="str">
        <f>IF(C34=B33,B35,IF(C34=B35,B33,0))</f>
        <v>Лобанов Александр</v>
      </c>
      <c r="C51" s="205">
        <v>23</v>
      </c>
      <c r="D51" s="217" t="s">
        <v>182</v>
      </c>
      <c r="E51" s="214"/>
      <c r="F51" s="203">
        <v>-28</v>
      </c>
      <c r="G51" s="218" t="s">
        <v>169</v>
      </c>
      <c r="H51" s="218"/>
      <c r="I51" s="218"/>
    </row>
    <row r="52" spans="1:9" ht="12.75">
      <c r="A52" s="202"/>
      <c r="B52" s="219">
        <v>-9</v>
      </c>
      <c r="C52" s="208" t="s">
        <v>175</v>
      </c>
      <c r="D52" s="202"/>
      <c r="E52" s="214"/>
      <c r="F52" s="202"/>
      <c r="G52" s="220"/>
      <c r="H52" s="215" t="s">
        <v>6</v>
      </c>
      <c r="I52" s="215"/>
    </row>
    <row r="53" spans="1:9" ht="12.75">
      <c r="A53" s="202"/>
      <c r="B53" s="202"/>
      <c r="C53" s="202"/>
      <c r="D53" s="202"/>
      <c r="E53" s="202"/>
      <c r="F53" s="202"/>
      <c r="G53" s="202"/>
      <c r="H53" s="202"/>
      <c r="I53" s="202"/>
    </row>
    <row r="54" spans="1:9" ht="12.75">
      <c r="A54" s="203">
        <v>-26</v>
      </c>
      <c r="B54" s="204" t="s">
        <v>179</v>
      </c>
      <c r="C54" s="202"/>
      <c r="D54" s="203">
        <v>-20</v>
      </c>
      <c r="E54" s="204" t="str">
        <f>IF(D39=C38,C40,IF(D39=C40,C38,0))</f>
        <v>Шишов Владимир</v>
      </c>
      <c r="F54" s="202"/>
      <c r="G54" s="202"/>
      <c r="H54" s="202"/>
      <c r="I54" s="202"/>
    </row>
    <row r="55" spans="1:9" ht="12.75">
      <c r="A55" s="202"/>
      <c r="B55" s="205">
        <v>29</v>
      </c>
      <c r="C55" s="206" t="s">
        <v>179</v>
      </c>
      <c r="D55" s="202"/>
      <c r="E55" s="205">
        <v>31</v>
      </c>
      <c r="F55" s="206" t="s">
        <v>176</v>
      </c>
      <c r="G55" s="202"/>
      <c r="H55" s="202"/>
      <c r="I55" s="202"/>
    </row>
    <row r="56" spans="1:9" ht="12.75">
      <c r="A56" s="203">
        <v>-27</v>
      </c>
      <c r="B56" s="208" t="str">
        <f>IF(F47=E45,E49,IF(F47=E49,E45,0))</f>
        <v>Трошкин В</v>
      </c>
      <c r="C56" s="221" t="s">
        <v>113</v>
      </c>
      <c r="D56" s="203">
        <v>-21</v>
      </c>
      <c r="E56" s="208" t="str">
        <f>IF(D43=C42,C44,IF(D43=C44,C42,0))</f>
        <v>Медведев С</v>
      </c>
      <c r="F56" s="209"/>
      <c r="G56" s="214"/>
      <c r="H56" s="202"/>
      <c r="I56" s="202"/>
    </row>
    <row r="57" spans="1:9" ht="12.75">
      <c r="A57" s="202"/>
      <c r="B57" s="203">
        <v>-29</v>
      </c>
      <c r="C57" s="204" t="str">
        <f>IF(C55=B54,B56,IF(C55=B56,B54,0))</f>
        <v>Трошкин В</v>
      </c>
      <c r="D57" s="202"/>
      <c r="E57" s="202"/>
      <c r="F57" s="205">
        <v>33</v>
      </c>
      <c r="G57" s="222" t="s">
        <v>173</v>
      </c>
      <c r="H57" s="223"/>
      <c r="I57" s="223"/>
    </row>
    <row r="58" spans="1:9" ht="12.75">
      <c r="A58" s="202"/>
      <c r="B58" s="202"/>
      <c r="C58" s="221" t="s">
        <v>114</v>
      </c>
      <c r="D58" s="203">
        <v>-22</v>
      </c>
      <c r="E58" s="204" t="str">
        <f>IF(D47=C46,C48,IF(D47=C48,C46,0))</f>
        <v>Синицын Борис</v>
      </c>
      <c r="F58" s="209"/>
      <c r="G58" s="202"/>
      <c r="H58" s="215" t="s">
        <v>117</v>
      </c>
      <c r="I58" s="215"/>
    </row>
    <row r="59" spans="1:9" ht="12.75">
      <c r="A59" s="203">
        <v>-24</v>
      </c>
      <c r="B59" s="204" t="str">
        <f>IF(E41=D39,D43,IF(E41=D43,D39,0))</f>
        <v>Муллануров Фарит</v>
      </c>
      <c r="C59" s="202"/>
      <c r="D59" s="202"/>
      <c r="E59" s="205">
        <v>32</v>
      </c>
      <c r="F59" s="210" t="s">
        <v>173</v>
      </c>
      <c r="G59" s="224"/>
      <c r="H59" s="202"/>
      <c r="I59" s="202"/>
    </row>
    <row r="60" spans="1:9" ht="12.75">
      <c r="A60" s="202"/>
      <c r="B60" s="205">
        <v>30</v>
      </c>
      <c r="C60" s="206" t="s">
        <v>30</v>
      </c>
      <c r="D60" s="203">
        <v>-23</v>
      </c>
      <c r="E60" s="208" t="str">
        <f>IF(D51=C50,C52,IF(D51=C52,C50,0))</f>
        <v>Лялин В</v>
      </c>
      <c r="F60" s="203">
        <v>-33</v>
      </c>
      <c r="G60" s="204" t="str">
        <f>IF(G57=F55,F59,IF(G57=F59,F55,0))</f>
        <v>Шишов Владимир</v>
      </c>
      <c r="H60" s="212"/>
      <c r="I60" s="212"/>
    </row>
    <row r="61" spans="1:9" ht="12.75">
      <c r="A61" s="203">
        <v>-25</v>
      </c>
      <c r="B61" s="208" t="str">
        <f>IF(E49=D47,D51,IF(E49=D51,D47,0))</f>
        <v>Лобанов Александр</v>
      </c>
      <c r="C61" s="221" t="s">
        <v>115</v>
      </c>
      <c r="D61" s="202"/>
      <c r="E61" s="202"/>
      <c r="F61" s="202"/>
      <c r="G61" s="202"/>
      <c r="H61" s="215" t="s">
        <v>119</v>
      </c>
      <c r="I61" s="215"/>
    </row>
    <row r="62" spans="1:9" ht="12.75">
      <c r="A62" s="202"/>
      <c r="B62" s="203">
        <v>-30</v>
      </c>
      <c r="C62" s="204" t="str">
        <f>IF(C60=B59,B61,IF(C60=B61,B59,0))</f>
        <v>Лобанов Александр</v>
      </c>
      <c r="D62" s="202"/>
      <c r="E62" s="202"/>
      <c r="F62" s="202"/>
      <c r="G62" s="202"/>
      <c r="H62" s="202"/>
      <c r="I62" s="202"/>
    </row>
    <row r="63" spans="1:9" ht="12.75">
      <c r="A63" s="202"/>
      <c r="B63" s="202"/>
      <c r="C63" s="221" t="s">
        <v>116</v>
      </c>
      <c r="D63" s="202"/>
      <c r="E63" s="203">
        <v>-31</v>
      </c>
      <c r="F63" s="204" t="str">
        <f>IF(F55=E54,E56,IF(F55=E56,E54,0))</f>
        <v>Медведев С</v>
      </c>
      <c r="G63" s="202"/>
      <c r="H63" s="202"/>
      <c r="I63" s="202"/>
    </row>
    <row r="64" spans="1:9" ht="12.75">
      <c r="A64" s="203">
        <v>-16</v>
      </c>
      <c r="B64" s="204" t="str">
        <f>IF(C38=B37,B39,IF(C38=B39,B37,0))</f>
        <v>_</v>
      </c>
      <c r="C64" s="202"/>
      <c r="D64" s="202"/>
      <c r="E64" s="202"/>
      <c r="F64" s="205">
        <v>34</v>
      </c>
      <c r="G64" s="222" t="s">
        <v>178</v>
      </c>
      <c r="H64" s="223"/>
      <c r="I64" s="223"/>
    </row>
    <row r="65" spans="1:9" ht="12.75">
      <c r="A65" s="202"/>
      <c r="B65" s="205">
        <v>35</v>
      </c>
      <c r="C65" s="206" t="s">
        <v>180</v>
      </c>
      <c r="D65" s="202"/>
      <c r="E65" s="203">
        <v>-32</v>
      </c>
      <c r="F65" s="208" t="str">
        <f>IF(F59=E58,E60,IF(F59=E60,E58,0))</f>
        <v>Лялин В</v>
      </c>
      <c r="G65" s="202"/>
      <c r="H65" s="215" t="s">
        <v>118</v>
      </c>
      <c r="I65" s="215"/>
    </row>
    <row r="66" spans="1:9" ht="12.75">
      <c r="A66" s="203">
        <v>-17</v>
      </c>
      <c r="B66" s="208" t="str">
        <f>IF(C42=B41,B43,IF(C42=B43,B41,0))</f>
        <v>Толкачев Иван</v>
      </c>
      <c r="C66" s="209"/>
      <c r="D66" s="214"/>
      <c r="E66" s="202"/>
      <c r="F66" s="203">
        <v>-34</v>
      </c>
      <c r="G66" s="204" t="str">
        <f>IF(G64=F63,F65,IF(G64=F65,F63,0))</f>
        <v>Лялин В</v>
      </c>
      <c r="H66" s="212"/>
      <c r="I66" s="212"/>
    </row>
    <row r="67" spans="1:9" ht="12.75">
      <c r="A67" s="202"/>
      <c r="B67" s="202"/>
      <c r="C67" s="205">
        <v>37</v>
      </c>
      <c r="D67" s="206" t="s">
        <v>174</v>
      </c>
      <c r="E67" s="202"/>
      <c r="F67" s="202"/>
      <c r="G67" s="202"/>
      <c r="H67" s="215" t="s">
        <v>120</v>
      </c>
      <c r="I67" s="215"/>
    </row>
    <row r="68" spans="1:9" ht="12.75">
      <c r="A68" s="203">
        <v>-18</v>
      </c>
      <c r="B68" s="204" t="str">
        <f>IF(C46=B45,B47,IF(C46=B47,B45,0))</f>
        <v>Алчинов Клементий</v>
      </c>
      <c r="C68" s="209"/>
      <c r="D68" s="225" t="s">
        <v>122</v>
      </c>
      <c r="E68" s="203">
        <v>-35</v>
      </c>
      <c r="F68" s="204" t="str">
        <f>IF(C65=B64,B66,IF(C65=B66,B64,0))</f>
        <v>_</v>
      </c>
      <c r="G68" s="202"/>
      <c r="H68" s="202"/>
      <c r="I68" s="202"/>
    </row>
    <row r="69" spans="1:9" ht="12.75">
      <c r="A69" s="202"/>
      <c r="B69" s="205">
        <v>36</v>
      </c>
      <c r="C69" s="210" t="s">
        <v>174</v>
      </c>
      <c r="D69" s="224"/>
      <c r="E69" s="202"/>
      <c r="F69" s="205">
        <v>38</v>
      </c>
      <c r="G69" s="206" t="s">
        <v>177</v>
      </c>
      <c r="H69" s="212"/>
      <c r="I69" s="212"/>
    </row>
    <row r="70" spans="1:9" ht="12.75">
      <c r="A70" s="203">
        <v>-19</v>
      </c>
      <c r="B70" s="208" t="str">
        <f>IF(C50=B49,B51,IF(C50=B51,B49,0))</f>
        <v>Каримов Р</v>
      </c>
      <c r="C70" s="203">
        <v>-37</v>
      </c>
      <c r="D70" s="204" t="str">
        <f>IF(D67=C65,C69,IF(D67=C69,C65,0))</f>
        <v>Толкачев Иван</v>
      </c>
      <c r="E70" s="203">
        <v>-36</v>
      </c>
      <c r="F70" s="208" t="str">
        <f>IF(C69=B68,B70,IF(C69=B70,B68,0))</f>
        <v>Каримов Р</v>
      </c>
      <c r="G70" s="202"/>
      <c r="H70" s="215" t="s">
        <v>125</v>
      </c>
      <c r="I70" s="215"/>
    </row>
    <row r="71" spans="1:9" ht="12.75">
      <c r="A71" s="202"/>
      <c r="B71" s="202"/>
      <c r="C71" s="202"/>
      <c r="D71" s="221" t="s">
        <v>124</v>
      </c>
      <c r="E71" s="202"/>
      <c r="F71" s="203">
        <v>-38</v>
      </c>
      <c r="G71" s="204" t="str">
        <f>IF(G69=F68,F70,IF(G69=F70,F68,0))</f>
        <v>_</v>
      </c>
      <c r="H71" s="212"/>
      <c r="I71" s="212"/>
    </row>
    <row r="72" spans="1:9" ht="12.75">
      <c r="A72" s="202"/>
      <c r="B72" s="202"/>
      <c r="C72" s="202"/>
      <c r="D72" s="202"/>
      <c r="E72" s="202"/>
      <c r="F72" s="202"/>
      <c r="G72" s="202"/>
      <c r="H72" s="215" t="s">
        <v>126</v>
      </c>
      <c r="I72" s="215"/>
    </row>
  </sheetData>
  <sheetProtection sheet="1" objects="1" scenarios="1"/>
  <mergeCells count="16">
    <mergeCell ref="H72:I72"/>
    <mergeCell ref="H58:I58"/>
    <mergeCell ref="H61:I61"/>
    <mergeCell ref="H65:I65"/>
    <mergeCell ref="H67:I67"/>
    <mergeCell ref="H70:I70"/>
    <mergeCell ref="G64:I64"/>
    <mergeCell ref="G57:I57"/>
    <mergeCell ref="A1:E1"/>
    <mergeCell ref="A2:E2"/>
    <mergeCell ref="A3:E3"/>
    <mergeCell ref="H44:I44"/>
    <mergeCell ref="H52:I52"/>
    <mergeCell ref="H21:I21"/>
    <mergeCell ref="H32:I32"/>
    <mergeCell ref="G51:I51"/>
  </mergeCells>
  <conditionalFormatting sqref="A4:G72 J4:J72 H4:I50 H65:I72 H52:I56 H58:I63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4" sqref="A4"/>
    </sheetView>
  </sheetViews>
  <sheetFormatPr defaultColWidth="8.796875" defaultRowHeight="15.75"/>
  <cols>
    <col min="1" max="1" width="4.19921875" style="15" customWidth="1"/>
    <col min="2" max="2" width="11.796875" style="15" customWidth="1"/>
    <col min="3" max="6" width="10.296875" style="15" customWidth="1"/>
    <col min="7" max="9" width="4" style="15" customWidth="1"/>
    <col min="10" max="16384" width="6.3984375" style="15" customWidth="1"/>
  </cols>
  <sheetData>
    <row r="1" spans="1:10" ht="18">
      <c r="A1" s="48" t="str">
        <f>СпФинал!A1</f>
        <v>Открытый Чемпионат Башкортостана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>
      <c r="A3" s="49" t="s">
        <v>79</v>
      </c>
      <c r="B3" s="49"/>
      <c r="C3" s="49"/>
      <c r="D3" s="49"/>
      <c r="E3" s="49"/>
      <c r="F3" s="49"/>
      <c r="G3" s="49"/>
      <c r="H3" s="49"/>
      <c r="I3" s="49"/>
      <c r="J3" s="49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СпФинал!A7</f>
        <v>Регентов Евгений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36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СпФинал!A22</f>
        <v>Маслов Денис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36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СпФинал!A15</f>
        <v>Каюмов Рафаэль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2" t="s">
        <v>40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СпФинал!A14</f>
        <v>Лялин Дмитрий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36</v>
      </c>
      <c r="F12" s="16"/>
      <c r="G12" s="25"/>
      <c r="H12" s="16"/>
      <c r="I12" s="16"/>
    </row>
    <row r="13" spans="1:9" ht="12.75">
      <c r="A13" s="17">
        <v>5</v>
      </c>
      <c r="B13" s="18" t="str">
        <f>СпФинал!A11</f>
        <v>Березин Роман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13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СпФинал!A18</f>
        <v>Пермяков Евгений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13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СпФинал!A19</f>
        <v>Матиос Василий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56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СпФинал!A10</f>
        <v>Маслов Антон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39</v>
      </c>
      <c r="G20" s="20"/>
      <c r="H20" s="20"/>
      <c r="I20" s="20"/>
    </row>
    <row r="21" spans="1:9" ht="12.75">
      <c r="A21" s="17">
        <v>3</v>
      </c>
      <c r="B21" s="18" t="str">
        <f>СпФинал!A9</f>
        <v>Тимин Егор</v>
      </c>
      <c r="C21" s="16"/>
      <c r="D21" s="16"/>
      <c r="E21" s="23"/>
      <c r="F21" s="28"/>
      <c r="G21" s="16"/>
      <c r="H21" s="39" t="s">
        <v>3</v>
      </c>
      <c r="I21" s="39"/>
    </row>
    <row r="22" spans="1:9" ht="12.75">
      <c r="A22" s="16"/>
      <c r="B22" s="19">
        <v>5</v>
      </c>
      <c r="C22" s="20" t="s">
        <v>37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СпФинал!A20</f>
        <v>Исаев Сергей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38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СпФинал!A17</f>
        <v>Шпотя Артур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38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СпФинал!A12</f>
        <v>Памшев Никита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39</v>
      </c>
      <c r="F28" s="28"/>
      <c r="G28" s="16"/>
      <c r="H28" s="16"/>
      <c r="I28" s="16"/>
    </row>
    <row r="29" spans="1:9" ht="12.75">
      <c r="A29" s="17">
        <v>7</v>
      </c>
      <c r="B29" s="18" t="str">
        <f>СпФинал!A13</f>
        <v>Кириллов Денис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39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СпФинал!A16</f>
        <v>Бадретдинов Роман</v>
      </c>
      <c r="C31" s="23"/>
      <c r="D31" s="23"/>
      <c r="E31" s="17">
        <v>-15</v>
      </c>
      <c r="F31" s="18" t="str">
        <f>IF(F20=E12,E28,IF(F20=E28,E12,0))</f>
        <v>Регентов Евгений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39</v>
      </c>
      <c r="E32" s="16"/>
      <c r="F32" s="28"/>
      <c r="G32" s="16"/>
      <c r="H32" s="39" t="s">
        <v>4</v>
      </c>
      <c r="I32" s="39"/>
    </row>
    <row r="33" spans="1:9" ht="12.75">
      <c r="A33" s="17">
        <v>15</v>
      </c>
      <c r="B33" s="18" t="str">
        <f>СпФинал!A21</f>
        <v>Сентябов Антон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7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СпФинал!A8</f>
        <v>Грачев Андрей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Маслов Денис</v>
      </c>
      <c r="C37" s="16"/>
      <c r="D37" s="17">
        <v>-13</v>
      </c>
      <c r="E37" s="18" t="str">
        <f>IF(E12=D8,D16,IF(E12=D16,D8,0))</f>
        <v>Пермяков Евгений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52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Каюмов Рафаэль</v>
      </c>
      <c r="C39" s="19">
        <v>20</v>
      </c>
      <c r="D39" s="29" t="s">
        <v>7</v>
      </c>
      <c r="E39" s="19">
        <v>26</v>
      </c>
      <c r="F39" s="29" t="s">
        <v>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Грачев Андрей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Березин Роман</v>
      </c>
      <c r="C41" s="16"/>
      <c r="D41" s="19">
        <v>24</v>
      </c>
      <c r="E41" s="30" t="s">
        <v>7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9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Матиос Василий</v>
      </c>
      <c r="C43" s="19">
        <v>21</v>
      </c>
      <c r="D43" s="30" t="s">
        <v>37</v>
      </c>
      <c r="E43" s="28"/>
      <c r="F43" s="19">
        <v>28</v>
      </c>
      <c r="G43" s="29" t="s">
        <v>7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Тимин Егор</v>
      </c>
      <c r="D44" s="16"/>
      <c r="E44" s="28"/>
      <c r="F44" s="23"/>
      <c r="G44" s="16"/>
      <c r="H44" s="39" t="s">
        <v>5</v>
      </c>
      <c r="I44" s="39"/>
    </row>
    <row r="45" spans="1:9" ht="12.75">
      <c r="A45" s="17">
        <v>-5</v>
      </c>
      <c r="B45" s="18" t="str">
        <f>IF(C22=B21,B23,IF(C22=B23,B21,0))</f>
        <v>Исаев Сергей</v>
      </c>
      <c r="C45" s="16"/>
      <c r="D45" s="17">
        <v>-14</v>
      </c>
      <c r="E45" s="18" t="str">
        <f>IF(E28=D24,D32,IF(E28=D32,D24,0))</f>
        <v>Памшев Никита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8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Шпотя Артур</v>
      </c>
      <c r="C47" s="19">
        <v>22</v>
      </c>
      <c r="D47" s="29" t="s">
        <v>56</v>
      </c>
      <c r="E47" s="19">
        <v>27</v>
      </c>
      <c r="F47" s="30" t="s">
        <v>40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Маслов Антон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Бадретдинов Роман</v>
      </c>
      <c r="C49" s="16"/>
      <c r="D49" s="19">
        <v>25</v>
      </c>
      <c r="E49" s="30" t="s">
        <v>40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34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Сентябов Антон</v>
      </c>
      <c r="C51" s="19">
        <v>23</v>
      </c>
      <c r="D51" s="30" t="s">
        <v>76</v>
      </c>
      <c r="E51" s="28"/>
      <c r="F51" s="17">
        <v>-28</v>
      </c>
      <c r="G51" s="51" t="str">
        <f>IF(G43=F39,F47,IF(G43=F47,F39,0))</f>
        <v>Лялин Дмитрий</v>
      </c>
      <c r="H51" s="51"/>
      <c r="I51" s="51"/>
    </row>
    <row r="52" spans="1:9" ht="12.75">
      <c r="A52" s="16"/>
      <c r="B52" s="31">
        <v>-9</v>
      </c>
      <c r="C52" s="22" t="str">
        <f>IF(D8=C6,C10,IF(D8=C10,C6,0))</f>
        <v>Лялин Дмитрий</v>
      </c>
      <c r="D52" s="16"/>
      <c r="E52" s="28"/>
      <c r="F52" s="16"/>
      <c r="G52" s="32"/>
      <c r="H52" s="39" t="s">
        <v>6</v>
      </c>
      <c r="I52" s="3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31"/>
      <c r="B54" s="34"/>
      <c r="C54" s="28"/>
      <c r="D54" s="31"/>
      <c r="E54" s="34"/>
      <c r="F54" s="28"/>
      <c r="G54" s="28"/>
      <c r="H54" s="28"/>
      <c r="I54" s="28"/>
    </row>
    <row r="55" spans="1:9" ht="12.75">
      <c r="A55" s="28"/>
      <c r="B55" s="31"/>
      <c r="C55" s="35"/>
      <c r="D55" s="28"/>
      <c r="E55" s="31"/>
      <c r="F55" s="35"/>
      <c r="G55" s="28"/>
      <c r="H55" s="28"/>
      <c r="I55" s="28"/>
    </row>
    <row r="56" spans="1:9" ht="12.75">
      <c r="A56" s="31"/>
      <c r="B56" s="34"/>
      <c r="C56" s="33"/>
      <c r="D56" s="31"/>
      <c r="E56" s="34"/>
      <c r="F56" s="28"/>
      <c r="G56" s="28"/>
      <c r="H56" s="28"/>
      <c r="I56" s="28"/>
    </row>
    <row r="57" spans="1:9" ht="12.75">
      <c r="A57" s="28"/>
      <c r="B57" s="31"/>
      <c r="C57" s="34"/>
      <c r="D57" s="28"/>
      <c r="E57" s="28"/>
      <c r="F57" s="31"/>
      <c r="G57" s="35"/>
      <c r="H57" s="28"/>
      <c r="I57" s="28"/>
    </row>
    <row r="58" spans="1:9" ht="12.75">
      <c r="A58" s="28"/>
      <c r="B58" s="28"/>
      <c r="C58" s="33"/>
      <c r="D58" s="31"/>
      <c r="E58" s="34"/>
      <c r="F58" s="28"/>
      <c r="G58" s="28"/>
      <c r="H58" s="50"/>
      <c r="I58" s="50"/>
    </row>
    <row r="59" spans="1:9" ht="12.75">
      <c r="A59" s="31"/>
      <c r="B59" s="34"/>
      <c r="C59" s="28"/>
      <c r="D59" s="28"/>
      <c r="E59" s="31"/>
      <c r="F59" s="35"/>
      <c r="G59" s="32"/>
      <c r="H59" s="28"/>
      <c r="I59" s="28"/>
    </row>
    <row r="60" spans="1:9" ht="12.75">
      <c r="A60" s="28"/>
      <c r="B60" s="31"/>
      <c r="C60" s="35"/>
      <c r="D60" s="31"/>
      <c r="E60" s="34"/>
      <c r="F60" s="31"/>
      <c r="G60" s="34"/>
      <c r="H60" s="28"/>
      <c r="I60" s="28"/>
    </row>
    <row r="61" spans="1:9" ht="12.75">
      <c r="A61" s="31"/>
      <c r="B61" s="34"/>
      <c r="C61" s="33"/>
      <c r="D61" s="28"/>
      <c r="E61" s="28"/>
      <c r="F61" s="28"/>
      <c r="G61" s="28"/>
      <c r="H61" s="50"/>
      <c r="I61" s="50"/>
    </row>
    <row r="62" spans="1:9" ht="12.75">
      <c r="A62" s="28"/>
      <c r="B62" s="31"/>
      <c r="C62" s="34"/>
      <c r="D62" s="28"/>
      <c r="E62" s="28"/>
      <c r="F62" s="28"/>
      <c r="G62" s="28"/>
      <c r="H62" s="28"/>
      <c r="I62" s="28"/>
    </row>
    <row r="63" spans="1:9" ht="12.75">
      <c r="A63" s="28"/>
      <c r="B63" s="28"/>
      <c r="C63" s="33"/>
      <c r="D63" s="28"/>
      <c r="E63" s="31"/>
      <c r="F63" s="34"/>
      <c r="G63" s="28"/>
      <c r="H63" s="28"/>
      <c r="I63" s="28"/>
    </row>
    <row r="64" spans="1:9" ht="12.75">
      <c r="A64" s="31"/>
      <c r="B64" s="34"/>
      <c r="C64" s="28"/>
      <c r="D64" s="28"/>
      <c r="E64" s="28"/>
      <c r="F64" s="31"/>
      <c r="G64" s="35"/>
      <c r="H64" s="28"/>
      <c r="I64" s="28"/>
    </row>
    <row r="65" spans="1:9" ht="12.75">
      <c r="A65" s="28"/>
      <c r="B65" s="31"/>
      <c r="C65" s="35"/>
      <c r="D65" s="28"/>
      <c r="E65" s="31"/>
      <c r="F65" s="34"/>
      <c r="G65" s="28"/>
      <c r="H65" s="50"/>
      <c r="I65" s="50"/>
    </row>
    <row r="66" spans="1:9" ht="12.75">
      <c r="A66" s="31"/>
      <c r="B66" s="34"/>
      <c r="C66" s="28"/>
      <c r="D66" s="28"/>
      <c r="E66" s="28"/>
      <c r="F66" s="31"/>
      <c r="G66" s="34"/>
      <c r="H66" s="28"/>
      <c r="I66" s="28"/>
    </row>
    <row r="67" spans="1:9" ht="12.75">
      <c r="A67" s="28"/>
      <c r="B67" s="28"/>
      <c r="C67" s="31"/>
      <c r="D67" s="35"/>
      <c r="E67" s="28"/>
      <c r="F67" s="28"/>
      <c r="G67" s="28"/>
      <c r="H67" s="50"/>
      <c r="I67" s="50"/>
    </row>
    <row r="68" spans="1:9" ht="12.75">
      <c r="A68" s="31"/>
      <c r="B68" s="34"/>
      <c r="C68" s="28"/>
      <c r="D68" s="33"/>
      <c r="E68" s="31"/>
      <c r="F68" s="34"/>
      <c r="G68" s="28"/>
      <c r="H68" s="28"/>
      <c r="I68" s="28"/>
    </row>
    <row r="69" spans="1:9" ht="12.75">
      <c r="A69" s="28"/>
      <c r="B69" s="31"/>
      <c r="C69" s="35"/>
      <c r="D69" s="32"/>
      <c r="E69" s="28"/>
      <c r="F69" s="31"/>
      <c r="G69" s="35"/>
      <c r="H69" s="28"/>
      <c r="I69" s="28"/>
    </row>
    <row r="70" spans="1:9" ht="12.75">
      <c r="A70" s="31"/>
      <c r="B70" s="34"/>
      <c r="C70" s="31"/>
      <c r="D70" s="34"/>
      <c r="E70" s="31"/>
      <c r="F70" s="34"/>
      <c r="G70" s="28"/>
      <c r="H70" s="50"/>
      <c r="I70" s="50"/>
    </row>
    <row r="71" spans="1:9" ht="12.75">
      <c r="A71" s="28"/>
      <c r="B71" s="28"/>
      <c r="C71" s="28"/>
      <c r="D71" s="33"/>
      <c r="E71" s="28"/>
      <c r="F71" s="31"/>
      <c r="G71" s="34"/>
      <c r="H71" s="28"/>
      <c r="I71" s="28"/>
    </row>
    <row r="72" spans="1:9" ht="12.75">
      <c r="A72" s="28"/>
      <c r="B72" s="28"/>
      <c r="C72" s="28"/>
      <c r="D72" s="28"/>
      <c r="E72" s="28"/>
      <c r="F72" s="28"/>
      <c r="G72" s="28"/>
      <c r="H72" s="50"/>
      <c r="I72" s="50"/>
    </row>
  </sheetData>
  <sheetProtection sheet="1" objects="1" scenarios="1"/>
  <mergeCells count="14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  <mergeCell ref="G51:I51"/>
  </mergeCells>
  <conditionalFormatting sqref="A4:G72 J4:J72 H4:I50 H52:I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4"/>
  <sheetViews>
    <sheetView view="pageBreakPreview" zoomScale="75" zoomScaleNormal="40" zoomScaleSheetLayoutView="75" workbookViewId="0" topLeftCell="A6">
      <selection activeCell="A19" sqref="A19:B19"/>
    </sheetView>
  </sheetViews>
  <sheetFormatPr defaultColWidth="8.796875" defaultRowHeight="19.5" customHeight="1"/>
  <cols>
    <col min="1" max="28" width="2.59765625" style="2" customWidth="1"/>
    <col min="29" max="16384" width="1.203125" style="2" customWidth="1"/>
  </cols>
  <sheetData>
    <row r="1" spans="1:60" ht="33.75">
      <c r="A1" s="52" t="str">
        <f>СпФинал!A1</f>
        <v>Открытый Чемпионат Башкортостана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6"/>
      <c r="W1" s="36"/>
      <c r="X1" s="36"/>
      <c r="Y1" s="36"/>
      <c r="Z1" s="36"/>
      <c r="AA1" s="36"/>
      <c r="AB1" s="3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6.2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7"/>
      <c r="W2" s="37"/>
      <c r="X2" s="37"/>
      <c r="Y2" s="37"/>
      <c r="Z2" s="37"/>
      <c r="AA2" s="37"/>
      <c r="AB2" s="3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4.75" customHeight="1">
      <c r="A3" s="54" t="s">
        <v>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38"/>
      <c r="X3" s="38"/>
      <c r="Y3" s="38"/>
      <c r="Z3" s="38"/>
      <c r="AA3" s="38"/>
      <c r="AB3" s="38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33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8"/>
      <c r="W4" s="38"/>
      <c r="X4" s="38"/>
      <c r="Y4" s="38"/>
      <c r="Z4" s="38"/>
      <c r="AA4" s="38"/>
      <c r="AB4" s="3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55" t="s">
        <v>1</v>
      </c>
      <c r="B5" s="56"/>
      <c r="C5" s="57" t="s">
        <v>80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60">
        <v>1</v>
      </c>
      <c r="P5" s="61"/>
      <c r="Q5" s="61">
        <v>2</v>
      </c>
      <c r="R5" s="61"/>
      <c r="S5" s="61">
        <v>3</v>
      </c>
      <c r="T5" s="61"/>
      <c r="U5" s="61">
        <v>4</v>
      </c>
      <c r="V5" s="61"/>
      <c r="W5" s="61">
        <v>5</v>
      </c>
      <c r="X5" s="61"/>
      <c r="Y5" s="61">
        <v>6</v>
      </c>
      <c r="Z5" s="62"/>
      <c r="AA5" s="63" t="s">
        <v>15</v>
      </c>
      <c r="AB5" s="6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65">
        <v>1</v>
      </c>
      <c r="B6" s="66"/>
      <c r="C6" s="67" t="s">
        <v>36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70"/>
      <c r="P6" s="71"/>
      <c r="Q6" s="68" t="s">
        <v>16</v>
      </c>
      <c r="R6" s="68"/>
      <c r="S6" s="68" t="s">
        <v>16</v>
      </c>
      <c r="T6" s="68"/>
      <c r="U6" s="68" t="s">
        <v>16</v>
      </c>
      <c r="V6" s="68"/>
      <c r="W6" s="68" t="s">
        <v>16</v>
      </c>
      <c r="X6" s="68"/>
      <c r="Y6" s="68" t="s">
        <v>16</v>
      </c>
      <c r="Z6" s="72"/>
      <c r="AA6" s="73" t="s">
        <v>18</v>
      </c>
      <c r="AB6" s="7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75">
        <v>2</v>
      </c>
      <c r="B7" s="76"/>
      <c r="C7" s="77" t="s">
        <v>28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80" t="s">
        <v>19</v>
      </c>
      <c r="P7" s="78"/>
      <c r="Q7" s="81"/>
      <c r="R7" s="81"/>
      <c r="S7" s="78" t="s">
        <v>16</v>
      </c>
      <c r="T7" s="78"/>
      <c r="U7" s="78" t="s">
        <v>20</v>
      </c>
      <c r="V7" s="78"/>
      <c r="W7" s="78" t="s">
        <v>16</v>
      </c>
      <c r="X7" s="78"/>
      <c r="Y7" s="78" t="s">
        <v>16</v>
      </c>
      <c r="Z7" s="82"/>
      <c r="AA7" s="83" t="s">
        <v>25</v>
      </c>
      <c r="AB7" s="8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75">
        <v>3</v>
      </c>
      <c r="B8" s="76"/>
      <c r="C8" s="77" t="s">
        <v>44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80" t="s">
        <v>19</v>
      </c>
      <c r="P8" s="78"/>
      <c r="Q8" s="78" t="s">
        <v>19</v>
      </c>
      <c r="R8" s="78"/>
      <c r="S8" s="81"/>
      <c r="T8" s="81"/>
      <c r="U8" s="78" t="s">
        <v>27</v>
      </c>
      <c r="V8" s="78"/>
      <c r="W8" s="78" t="s">
        <v>27</v>
      </c>
      <c r="X8" s="78"/>
      <c r="Y8" s="78" t="s">
        <v>16</v>
      </c>
      <c r="Z8" s="82"/>
      <c r="AA8" s="83" t="s">
        <v>21</v>
      </c>
      <c r="AB8" s="8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75">
        <v>4</v>
      </c>
      <c r="B9" s="76"/>
      <c r="C9" s="77" t="s">
        <v>58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80" t="s">
        <v>19</v>
      </c>
      <c r="P9" s="78"/>
      <c r="Q9" s="78" t="s">
        <v>17</v>
      </c>
      <c r="R9" s="78"/>
      <c r="S9" s="78" t="s">
        <v>26</v>
      </c>
      <c r="T9" s="78"/>
      <c r="U9" s="81"/>
      <c r="V9" s="81"/>
      <c r="W9" s="78" t="s">
        <v>16</v>
      </c>
      <c r="X9" s="78"/>
      <c r="Y9" s="78" t="s">
        <v>16</v>
      </c>
      <c r="Z9" s="82"/>
      <c r="AA9" s="83" t="s">
        <v>23</v>
      </c>
      <c r="AB9" s="8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75">
        <v>5</v>
      </c>
      <c r="B10" s="76"/>
      <c r="C10" s="77" t="s">
        <v>29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80" t="s">
        <v>19</v>
      </c>
      <c r="P10" s="78"/>
      <c r="Q10" s="78" t="s">
        <v>19</v>
      </c>
      <c r="R10" s="78"/>
      <c r="S10" s="78" t="s">
        <v>26</v>
      </c>
      <c r="T10" s="78"/>
      <c r="U10" s="78" t="s">
        <v>19</v>
      </c>
      <c r="V10" s="78"/>
      <c r="W10" s="81"/>
      <c r="X10" s="81"/>
      <c r="Y10" s="78" t="s">
        <v>16</v>
      </c>
      <c r="Z10" s="82"/>
      <c r="AA10" s="83" t="s">
        <v>24</v>
      </c>
      <c r="AB10" s="8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39.75" customHeight="1">
      <c r="A11" s="75">
        <v>6</v>
      </c>
      <c r="B11" s="76"/>
      <c r="C11" s="77" t="s">
        <v>70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80" t="s">
        <v>19</v>
      </c>
      <c r="P11" s="78"/>
      <c r="Q11" s="78" t="s">
        <v>19</v>
      </c>
      <c r="R11" s="78"/>
      <c r="S11" s="78" t="s">
        <v>19</v>
      </c>
      <c r="T11" s="78"/>
      <c r="U11" s="78" t="s">
        <v>19</v>
      </c>
      <c r="V11" s="78"/>
      <c r="W11" s="78" t="s">
        <v>75</v>
      </c>
      <c r="X11" s="78"/>
      <c r="Y11" s="81"/>
      <c r="Z11" s="85"/>
      <c r="AA11" s="83" t="s">
        <v>33</v>
      </c>
      <c r="AB11" s="8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39.75" customHeight="1" thickBo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4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39.75" customHeight="1">
      <c r="A13" s="55" t="s">
        <v>1</v>
      </c>
      <c r="B13" s="56"/>
      <c r="C13" s="57" t="s">
        <v>81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0">
        <v>1</v>
      </c>
      <c r="P13" s="61"/>
      <c r="Q13" s="61">
        <v>2</v>
      </c>
      <c r="R13" s="61"/>
      <c r="S13" s="61">
        <v>3</v>
      </c>
      <c r="T13" s="61"/>
      <c r="U13" s="61">
        <v>4</v>
      </c>
      <c r="V13" s="61"/>
      <c r="W13" s="61">
        <v>5</v>
      </c>
      <c r="X13" s="61"/>
      <c r="Y13" s="61">
        <v>6</v>
      </c>
      <c r="Z13" s="62"/>
      <c r="AA13" s="63" t="s">
        <v>15</v>
      </c>
      <c r="AB13" s="64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39.75" customHeight="1">
      <c r="A14" s="65">
        <v>1</v>
      </c>
      <c r="B14" s="66"/>
      <c r="C14" s="67" t="s">
        <v>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70" t="s">
        <v>35</v>
      </c>
      <c r="P14" s="71"/>
      <c r="Q14" s="68" t="s">
        <v>16</v>
      </c>
      <c r="R14" s="68"/>
      <c r="S14" s="68" t="s">
        <v>16</v>
      </c>
      <c r="T14" s="68"/>
      <c r="U14" s="68" t="s">
        <v>16</v>
      </c>
      <c r="V14" s="68"/>
      <c r="W14" s="68" t="s">
        <v>16</v>
      </c>
      <c r="X14" s="68"/>
      <c r="Y14" s="68" t="s">
        <v>16</v>
      </c>
      <c r="Z14" s="72"/>
      <c r="AA14" s="73" t="s">
        <v>18</v>
      </c>
      <c r="AB14" s="7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39.75" customHeight="1">
      <c r="A15" s="75">
        <v>2</v>
      </c>
      <c r="B15" s="76"/>
      <c r="C15" s="77" t="s">
        <v>43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80" t="s">
        <v>19</v>
      </c>
      <c r="P15" s="78"/>
      <c r="Q15" s="81" t="s">
        <v>14</v>
      </c>
      <c r="R15" s="81"/>
      <c r="S15" s="78" t="s">
        <v>17</v>
      </c>
      <c r="T15" s="78"/>
      <c r="U15" s="78" t="s">
        <v>16</v>
      </c>
      <c r="V15" s="78"/>
      <c r="W15" s="78" t="s">
        <v>17</v>
      </c>
      <c r="X15" s="78"/>
      <c r="Y15" s="78" t="s">
        <v>17</v>
      </c>
      <c r="Z15" s="82"/>
      <c r="AA15" s="83" t="s">
        <v>25</v>
      </c>
      <c r="AB15" s="8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39.75" customHeight="1">
      <c r="A16" s="75">
        <v>3</v>
      </c>
      <c r="B16" s="76"/>
      <c r="C16" s="77" t="s">
        <v>45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 t="s">
        <v>19</v>
      </c>
      <c r="P16" s="78"/>
      <c r="Q16" s="78" t="s">
        <v>20</v>
      </c>
      <c r="R16" s="78"/>
      <c r="S16" s="81"/>
      <c r="T16" s="81"/>
      <c r="U16" s="78" t="s">
        <v>16</v>
      </c>
      <c r="V16" s="78"/>
      <c r="W16" s="78" t="s">
        <v>16</v>
      </c>
      <c r="X16" s="78"/>
      <c r="Y16" s="78" t="s">
        <v>27</v>
      </c>
      <c r="Z16" s="82"/>
      <c r="AA16" s="83" t="s">
        <v>23</v>
      </c>
      <c r="AB16" s="8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39.75" customHeight="1">
      <c r="A17" s="75">
        <v>4</v>
      </c>
      <c r="B17" s="76"/>
      <c r="C17" s="77" t="s">
        <v>59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80" t="s">
        <v>19</v>
      </c>
      <c r="P17" s="78"/>
      <c r="Q17" s="78" t="s">
        <v>19</v>
      </c>
      <c r="R17" s="78"/>
      <c r="S17" s="78" t="s">
        <v>19</v>
      </c>
      <c r="T17" s="78"/>
      <c r="U17" s="81"/>
      <c r="V17" s="81"/>
      <c r="W17" s="78" t="s">
        <v>19</v>
      </c>
      <c r="X17" s="78"/>
      <c r="Y17" s="78" t="s">
        <v>19</v>
      </c>
      <c r="Z17" s="82"/>
      <c r="AA17" s="83" t="s">
        <v>33</v>
      </c>
      <c r="AB17" s="8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39.75" customHeight="1">
      <c r="A18" s="75">
        <v>5</v>
      </c>
      <c r="B18" s="76"/>
      <c r="C18" s="77" t="s">
        <v>60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80" t="s">
        <v>19</v>
      </c>
      <c r="P18" s="78"/>
      <c r="Q18" s="78" t="s">
        <v>20</v>
      </c>
      <c r="R18" s="78"/>
      <c r="S18" s="78" t="s">
        <v>19</v>
      </c>
      <c r="T18" s="78"/>
      <c r="U18" s="78" t="s">
        <v>16</v>
      </c>
      <c r="V18" s="78"/>
      <c r="W18" s="81"/>
      <c r="X18" s="81"/>
      <c r="Y18" s="78" t="s">
        <v>26</v>
      </c>
      <c r="Z18" s="82"/>
      <c r="AA18" s="83" t="s">
        <v>24</v>
      </c>
      <c r="AB18" s="8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39.75" customHeight="1">
      <c r="A19" s="75">
        <v>6</v>
      </c>
      <c r="B19" s="76"/>
      <c r="C19" s="77" t="s">
        <v>22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0" t="s">
        <v>19</v>
      </c>
      <c r="P19" s="78"/>
      <c r="Q19" s="78" t="s">
        <v>20</v>
      </c>
      <c r="R19" s="78"/>
      <c r="S19" s="78" t="s">
        <v>26</v>
      </c>
      <c r="T19" s="78"/>
      <c r="U19" s="78" t="s">
        <v>16</v>
      </c>
      <c r="V19" s="78"/>
      <c r="W19" s="78" t="s">
        <v>27</v>
      </c>
      <c r="X19" s="78"/>
      <c r="Y19" s="81"/>
      <c r="Z19" s="85"/>
      <c r="AA19" s="83" t="s">
        <v>21</v>
      </c>
      <c r="AB19" s="8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</sheetData>
  <sheetProtection sheet="1" objects="1" scenarios="1"/>
  <mergeCells count="129">
    <mergeCell ref="AA18:AB18"/>
    <mergeCell ref="A19:B19"/>
    <mergeCell ref="C19:N19"/>
    <mergeCell ref="O19:P19"/>
    <mergeCell ref="Q19:R19"/>
    <mergeCell ref="S19:T19"/>
    <mergeCell ref="U19:V19"/>
    <mergeCell ref="W19:X19"/>
    <mergeCell ref="Y19:Z19"/>
    <mergeCell ref="AA19:AB19"/>
    <mergeCell ref="S18:T18"/>
    <mergeCell ref="U18:V18"/>
    <mergeCell ref="W18:X18"/>
    <mergeCell ref="Y18:Z18"/>
    <mergeCell ref="A18:B18"/>
    <mergeCell ref="C18:N18"/>
    <mergeCell ref="O18:P18"/>
    <mergeCell ref="Q18:R18"/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AA11:AB11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1:T11"/>
    <mergeCell ref="U11:V11"/>
    <mergeCell ref="W11:X11"/>
    <mergeCell ref="Y11:Z11"/>
    <mergeCell ref="A11:B11"/>
    <mergeCell ref="C11:N11"/>
    <mergeCell ref="O11:P11"/>
    <mergeCell ref="Q11:R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S9:T9"/>
    <mergeCell ref="U9:V9"/>
    <mergeCell ref="W9:X9"/>
    <mergeCell ref="Y9:Z9"/>
    <mergeCell ref="A9:B9"/>
    <mergeCell ref="C9:N9"/>
    <mergeCell ref="O9:P9"/>
    <mergeCell ref="Q9:R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W5:X5"/>
    <mergeCell ref="Y5:Z5"/>
    <mergeCell ref="AA5:AB5"/>
    <mergeCell ref="A6:B6"/>
    <mergeCell ref="C6:N6"/>
    <mergeCell ref="O6:P6"/>
    <mergeCell ref="Q6:R6"/>
    <mergeCell ref="S6:T6"/>
    <mergeCell ref="U6:V6"/>
    <mergeCell ref="W6:X6"/>
    <mergeCell ref="A1:U1"/>
    <mergeCell ref="A2:U2"/>
    <mergeCell ref="A3:U3"/>
    <mergeCell ref="A5:B5"/>
    <mergeCell ref="C5:N5"/>
    <mergeCell ref="O5:P5"/>
    <mergeCell ref="Q5:R5"/>
    <mergeCell ref="S5:T5"/>
    <mergeCell ref="U5:V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4"/>
  <sheetViews>
    <sheetView view="pageBreakPreview" zoomScaleNormal="40" zoomScaleSheetLayoutView="100" workbookViewId="0" topLeftCell="A11">
      <selection activeCell="A21" sqref="A21"/>
    </sheetView>
  </sheetViews>
  <sheetFormatPr defaultColWidth="8.796875" defaultRowHeight="19.5" customHeight="1"/>
  <cols>
    <col min="1" max="28" width="2.59765625" style="2" customWidth="1"/>
    <col min="29" max="16384" width="1.203125" style="2" customWidth="1"/>
  </cols>
  <sheetData>
    <row r="1" spans="1:60" ht="33.7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6"/>
      <c r="W1" s="36"/>
      <c r="X1" s="36"/>
      <c r="Y1" s="36"/>
      <c r="Z1" s="36"/>
      <c r="AA1" s="36"/>
      <c r="AB1" s="3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6.2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7"/>
      <c r="W2" s="37"/>
      <c r="X2" s="37"/>
      <c r="Y2" s="37"/>
      <c r="Z2" s="37"/>
      <c r="AA2" s="37"/>
      <c r="AB2" s="3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4.75" customHeight="1">
      <c r="A3" s="54" t="s">
        <v>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38"/>
      <c r="X3" s="38"/>
      <c r="Y3" s="38"/>
      <c r="Z3" s="38"/>
      <c r="AA3" s="38"/>
      <c r="AB3" s="38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33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8"/>
      <c r="W4" s="38"/>
      <c r="X4" s="38"/>
      <c r="Y4" s="38"/>
      <c r="Z4" s="38"/>
      <c r="AA4" s="38"/>
      <c r="AB4" s="3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55" t="s">
        <v>1</v>
      </c>
      <c r="B5" s="56"/>
      <c r="C5" s="57" t="s">
        <v>82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60">
        <v>1</v>
      </c>
      <c r="P5" s="61"/>
      <c r="Q5" s="61">
        <v>2</v>
      </c>
      <c r="R5" s="61"/>
      <c r="S5" s="61">
        <v>3</v>
      </c>
      <c r="T5" s="61"/>
      <c r="U5" s="61">
        <v>4</v>
      </c>
      <c r="V5" s="61"/>
      <c r="W5" s="61">
        <v>5</v>
      </c>
      <c r="X5" s="61"/>
      <c r="Y5" s="61">
        <v>6</v>
      </c>
      <c r="Z5" s="62"/>
      <c r="AA5" s="63" t="s">
        <v>15</v>
      </c>
      <c r="AB5" s="6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65">
        <v>1</v>
      </c>
      <c r="B6" s="66"/>
      <c r="C6" s="67" t="s">
        <v>37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70"/>
      <c r="P6" s="71"/>
      <c r="Q6" s="68" t="s">
        <v>16</v>
      </c>
      <c r="R6" s="68"/>
      <c r="S6" s="68" t="s">
        <v>16</v>
      </c>
      <c r="T6" s="68"/>
      <c r="U6" s="68" t="s">
        <v>16</v>
      </c>
      <c r="V6" s="68"/>
      <c r="W6" s="68" t="s">
        <v>16</v>
      </c>
      <c r="X6" s="68"/>
      <c r="Y6" s="68" t="s">
        <v>16</v>
      </c>
      <c r="Z6" s="72"/>
      <c r="AA6" s="73" t="s">
        <v>18</v>
      </c>
      <c r="AB6" s="7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75">
        <v>2</v>
      </c>
      <c r="B7" s="76"/>
      <c r="C7" s="77" t="s">
        <v>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80" t="s">
        <v>19</v>
      </c>
      <c r="P7" s="78"/>
      <c r="Q7" s="81"/>
      <c r="R7" s="81"/>
      <c r="S7" s="78" t="s">
        <v>27</v>
      </c>
      <c r="T7" s="78"/>
      <c r="U7" s="78" t="s">
        <v>16</v>
      </c>
      <c r="V7" s="78"/>
      <c r="W7" s="78" t="s">
        <v>27</v>
      </c>
      <c r="X7" s="78"/>
      <c r="Y7" s="78" t="s">
        <v>17</v>
      </c>
      <c r="Z7" s="82"/>
      <c r="AA7" s="83" t="s">
        <v>25</v>
      </c>
      <c r="AB7" s="8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75">
        <v>3</v>
      </c>
      <c r="B8" s="76"/>
      <c r="C8" s="77" t="s">
        <v>46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80" t="s">
        <v>19</v>
      </c>
      <c r="P8" s="78"/>
      <c r="Q8" s="78" t="s">
        <v>26</v>
      </c>
      <c r="R8" s="78"/>
      <c r="S8" s="81"/>
      <c r="T8" s="81"/>
      <c r="U8" s="78" t="s">
        <v>16</v>
      </c>
      <c r="V8" s="78"/>
      <c r="W8" s="78" t="s">
        <v>26</v>
      </c>
      <c r="X8" s="78"/>
      <c r="Y8" s="78" t="s">
        <v>17</v>
      </c>
      <c r="Z8" s="82"/>
      <c r="AA8" s="83" t="s">
        <v>21</v>
      </c>
      <c r="AB8" s="84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75">
        <v>4</v>
      </c>
      <c r="B9" s="76"/>
      <c r="C9" s="77" t="s">
        <v>57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80" t="s">
        <v>19</v>
      </c>
      <c r="P9" s="78"/>
      <c r="Q9" s="78" t="s">
        <v>19</v>
      </c>
      <c r="R9" s="78"/>
      <c r="S9" s="78" t="s">
        <v>19</v>
      </c>
      <c r="T9" s="78"/>
      <c r="U9" s="81"/>
      <c r="V9" s="81"/>
      <c r="W9" s="78" t="s">
        <v>26</v>
      </c>
      <c r="X9" s="78"/>
      <c r="Y9" s="78" t="s">
        <v>17</v>
      </c>
      <c r="Z9" s="82"/>
      <c r="AA9" s="83" t="s">
        <v>24</v>
      </c>
      <c r="AB9" s="8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75">
        <v>5</v>
      </c>
      <c r="B10" s="76"/>
      <c r="C10" s="77" t="s">
        <v>61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80" t="s">
        <v>19</v>
      </c>
      <c r="P10" s="78"/>
      <c r="Q10" s="78" t="s">
        <v>26</v>
      </c>
      <c r="R10" s="78"/>
      <c r="S10" s="78" t="s">
        <v>27</v>
      </c>
      <c r="T10" s="78"/>
      <c r="U10" s="78" t="s">
        <v>27</v>
      </c>
      <c r="V10" s="78"/>
      <c r="W10" s="81"/>
      <c r="X10" s="81"/>
      <c r="Y10" s="78" t="s">
        <v>16</v>
      </c>
      <c r="Z10" s="82"/>
      <c r="AA10" s="83" t="s">
        <v>23</v>
      </c>
      <c r="AB10" s="84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39.75" customHeight="1">
      <c r="A11" s="75">
        <v>6</v>
      </c>
      <c r="B11" s="76"/>
      <c r="C11" s="77" t="s">
        <v>69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80" t="s">
        <v>19</v>
      </c>
      <c r="P11" s="78"/>
      <c r="Q11" s="78" t="s">
        <v>20</v>
      </c>
      <c r="R11" s="78"/>
      <c r="S11" s="78" t="s">
        <v>20</v>
      </c>
      <c r="T11" s="78"/>
      <c r="U11" s="78" t="s">
        <v>20</v>
      </c>
      <c r="V11" s="78"/>
      <c r="W11" s="78" t="s">
        <v>19</v>
      </c>
      <c r="X11" s="78"/>
      <c r="Y11" s="81"/>
      <c r="Z11" s="85"/>
      <c r="AA11" s="83" t="s">
        <v>33</v>
      </c>
      <c r="AB11" s="8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39.75" customHeight="1" thickBo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4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39.75" customHeight="1">
      <c r="A13" s="55" t="s">
        <v>1</v>
      </c>
      <c r="B13" s="56"/>
      <c r="C13" s="57" t="s">
        <v>83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0">
        <v>1</v>
      </c>
      <c r="P13" s="61"/>
      <c r="Q13" s="61">
        <v>2</v>
      </c>
      <c r="R13" s="61"/>
      <c r="S13" s="61">
        <v>3</v>
      </c>
      <c r="T13" s="61"/>
      <c r="U13" s="61">
        <v>4</v>
      </c>
      <c r="V13" s="61"/>
      <c r="W13" s="61">
        <v>5</v>
      </c>
      <c r="X13" s="61"/>
      <c r="Y13" s="61">
        <v>6</v>
      </c>
      <c r="Z13" s="62"/>
      <c r="AA13" s="63" t="s">
        <v>15</v>
      </c>
      <c r="AB13" s="64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39.75" customHeight="1">
      <c r="A14" s="65">
        <v>1</v>
      </c>
      <c r="B14" s="66"/>
      <c r="C14" s="67" t="s">
        <v>13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70"/>
      <c r="P14" s="71"/>
      <c r="Q14" s="68" t="s">
        <v>26</v>
      </c>
      <c r="R14" s="68"/>
      <c r="S14" s="68" t="s">
        <v>17</v>
      </c>
      <c r="T14" s="68"/>
      <c r="U14" s="68" t="s">
        <v>27</v>
      </c>
      <c r="V14" s="68"/>
      <c r="W14" s="68" t="s">
        <v>16</v>
      </c>
      <c r="X14" s="68"/>
      <c r="Y14" s="68" t="s">
        <v>16</v>
      </c>
      <c r="Z14" s="72"/>
      <c r="AA14" s="73" t="s">
        <v>25</v>
      </c>
      <c r="AB14" s="7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39.75" customHeight="1">
      <c r="A15" s="75">
        <v>2</v>
      </c>
      <c r="B15" s="76"/>
      <c r="C15" s="77" t="s">
        <v>42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80" t="s">
        <v>27</v>
      </c>
      <c r="P15" s="78"/>
      <c r="Q15" s="81"/>
      <c r="R15" s="81"/>
      <c r="S15" s="78" t="s">
        <v>16</v>
      </c>
      <c r="T15" s="78"/>
      <c r="U15" s="78" t="s">
        <v>20</v>
      </c>
      <c r="V15" s="78"/>
      <c r="W15" s="78" t="s">
        <v>16</v>
      </c>
      <c r="X15" s="78"/>
      <c r="Y15" s="78" t="s">
        <v>16</v>
      </c>
      <c r="Z15" s="82"/>
      <c r="AA15" s="83" t="s">
        <v>23</v>
      </c>
      <c r="AB15" s="8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39.75" customHeight="1">
      <c r="A16" s="75">
        <v>3</v>
      </c>
      <c r="B16" s="76"/>
      <c r="C16" s="77" t="s">
        <v>47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 t="s">
        <v>20</v>
      </c>
      <c r="P16" s="78"/>
      <c r="Q16" s="78" t="s">
        <v>19</v>
      </c>
      <c r="R16" s="78"/>
      <c r="S16" s="81"/>
      <c r="T16" s="81"/>
      <c r="U16" s="78" t="s">
        <v>19</v>
      </c>
      <c r="V16" s="78"/>
      <c r="W16" s="78" t="s">
        <v>27</v>
      </c>
      <c r="X16" s="78"/>
      <c r="Y16" s="78" t="s">
        <v>19</v>
      </c>
      <c r="Z16" s="82"/>
      <c r="AA16" s="83" t="s">
        <v>33</v>
      </c>
      <c r="AB16" s="84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39.75" customHeight="1">
      <c r="A17" s="75">
        <v>4</v>
      </c>
      <c r="B17" s="76"/>
      <c r="C17" s="77" t="s">
        <v>56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80" t="s">
        <v>26</v>
      </c>
      <c r="P17" s="78"/>
      <c r="Q17" s="78" t="s">
        <v>17</v>
      </c>
      <c r="R17" s="78"/>
      <c r="S17" s="78" t="s">
        <v>16</v>
      </c>
      <c r="T17" s="78"/>
      <c r="U17" s="81"/>
      <c r="V17" s="81"/>
      <c r="W17" s="78" t="s">
        <v>16</v>
      </c>
      <c r="X17" s="78"/>
      <c r="Y17" s="78" t="s">
        <v>17</v>
      </c>
      <c r="Z17" s="82"/>
      <c r="AA17" s="83" t="s">
        <v>18</v>
      </c>
      <c r="AB17" s="8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39.75" customHeight="1">
      <c r="A18" s="75">
        <v>5</v>
      </c>
      <c r="B18" s="76"/>
      <c r="C18" s="77" t="s">
        <v>62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80" t="s">
        <v>19</v>
      </c>
      <c r="P18" s="78"/>
      <c r="Q18" s="78" t="s">
        <v>19</v>
      </c>
      <c r="R18" s="78"/>
      <c r="S18" s="78" t="s">
        <v>27</v>
      </c>
      <c r="T18" s="78"/>
      <c r="U18" s="78" t="s">
        <v>19</v>
      </c>
      <c r="V18" s="78"/>
      <c r="W18" s="81"/>
      <c r="X18" s="81"/>
      <c r="Y18" s="78" t="s">
        <v>16</v>
      </c>
      <c r="Z18" s="82"/>
      <c r="AA18" s="83" t="s">
        <v>21</v>
      </c>
      <c r="AB18" s="8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39.75" customHeight="1">
      <c r="A19" s="75">
        <v>6</v>
      </c>
      <c r="B19" s="76"/>
      <c r="C19" s="77" t="s">
        <v>68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0" t="s">
        <v>19</v>
      </c>
      <c r="P19" s="78"/>
      <c r="Q19" s="78" t="s">
        <v>19</v>
      </c>
      <c r="R19" s="78"/>
      <c r="S19" s="78" t="s">
        <v>16</v>
      </c>
      <c r="T19" s="78"/>
      <c r="U19" s="78" t="s">
        <v>20</v>
      </c>
      <c r="V19" s="78"/>
      <c r="W19" s="78" t="s">
        <v>19</v>
      </c>
      <c r="X19" s="78"/>
      <c r="Y19" s="81"/>
      <c r="Z19" s="85"/>
      <c r="AA19" s="83" t="s">
        <v>24</v>
      </c>
      <c r="AB19" s="8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</sheetData>
  <sheetProtection sheet="1" objects="1" scenarios="1"/>
  <mergeCells count="129">
    <mergeCell ref="S5:T5"/>
    <mergeCell ref="U5:V5"/>
    <mergeCell ref="W5:X5"/>
    <mergeCell ref="A5:B5"/>
    <mergeCell ref="C5:N5"/>
    <mergeCell ref="O5:P5"/>
    <mergeCell ref="Q5:R5"/>
    <mergeCell ref="Y5:Z5"/>
    <mergeCell ref="AA5:AB5"/>
    <mergeCell ref="A6:B6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A9:B9"/>
    <mergeCell ref="C9:N9"/>
    <mergeCell ref="O9:P9"/>
    <mergeCell ref="Q9:R9"/>
    <mergeCell ref="S9:T9"/>
    <mergeCell ref="U9:V9"/>
    <mergeCell ref="W9:X9"/>
    <mergeCell ref="Y9:Z9"/>
    <mergeCell ref="AA9:AB9"/>
    <mergeCell ref="U10:V10"/>
    <mergeCell ref="W10:X10"/>
    <mergeCell ref="Y10:Z10"/>
    <mergeCell ref="A10:B10"/>
    <mergeCell ref="C10:N10"/>
    <mergeCell ref="O10:P10"/>
    <mergeCell ref="Q10:R10"/>
    <mergeCell ref="A11:B11"/>
    <mergeCell ref="C11:N11"/>
    <mergeCell ref="O11:P11"/>
    <mergeCell ref="Q11:R11"/>
    <mergeCell ref="S13:T13"/>
    <mergeCell ref="U13:V13"/>
    <mergeCell ref="W13:X13"/>
    <mergeCell ref="AA10:AB10"/>
    <mergeCell ref="S11:T11"/>
    <mergeCell ref="U11:V11"/>
    <mergeCell ref="W11:X11"/>
    <mergeCell ref="Y11:Z11"/>
    <mergeCell ref="AA11:AB11"/>
    <mergeCell ref="S10:T10"/>
    <mergeCell ref="A13:B13"/>
    <mergeCell ref="C13:N13"/>
    <mergeCell ref="O13:P13"/>
    <mergeCell ref="Q13:R13"/>
    <mergeCell ref="Y13:Z13"/>
    <mergeCell ref="AA13:AB13"/>
    <mergeCell ref="A14:B14"/>
    <mergeCell ref="C14:N14"/>
    <mergeCell ref="O14:P14"/>
    <mergeCell ref="Q14:R14"/>
    <mergeCell ref="S14:T14"/>
    <mergeCell ref="U14:V14"/>
    <mergeCell ref="W14:X14"/>
    <mergeCell ref="Y14:Z14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A16:B16"/>
    <mergeCell ref="C16:N16"/>
    <mergeCell ref="O16:P16"/>
    <mergeCell ref="Q16:R16"/>
    <mergeCell ref="S16:T16"/>
    <mergeCell ref="U16:V16"/>
    <mergeCell ref="W16:X16"/>
    <mergeCell ref="Y16:Z16"/>
    <mergeCell ref="U17:V17"/>
    <mergeCell ref="W17:X17"/>
    <mergeCell ref="Y17:Z17"/>
    <mergeCell ref="AA17:AB17"/>
    <mergeCell ref="C17:N17"/>
    <mergeCell ref="O17:P17"/>
    <mergeCell ref="Q17:R17"/>
    <mergeCell ref="S17:T17"/>
    <mergeCell ref="AA19:AB19"/>
    <mergeCell ref="S18:T18"/>
    <mergeCell ref="U18:V18"/>
    <mergeCell ref="W18:X18"/>
    <mergeCell ref="Y18:Z18"/>
    <mergeCell ref="S19:T19"/>
    <mergeCell ref="U19:V19"/>
    <mergeCell ref="W19:X19"/>
    <mergeCell ref="Y19:Z19"/>
    <mergeCell ref="A19:B19"/>
    <mergeCell ref="C19:N19"/>
    <mergeCell ref="O19:P19"/>
    <mergeCell ref="Q19:R19"/>
    <mergeCell ref="A1:U1"/>
    <mergeCell ref="A2:U2"/>
    <mergeCell ref="A3:U3"/>
    <mergeCell ref="AA18:AB18"/>
    <mergeCell ref="A18:B18"/>
    <mergeCell ref="C18:N18"/>
    <mergeCell ref="O18:P18"/>
    <mergeCell ref="Q18:R18"/>
    <mergeCell ref="AA16:AB16"/>
    <mergeCell ref="A17:B17"/>
  </mergeCells>
  <printOptions/>
  <pageMargins left="0.75" right="0.75" top="1" bottom="1" header="0.5" footer="0.5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56"/>
  <sheetViews>
    <sheetView view="pageBreakPreview" zoomScale="75" zoomScaleNormal="40" zoomScaleSheetLayoutView="75" workbookViewId="0" topLeftCell="A9">
      <selection activeCell="A24" sqref="A24"/>
    </sheetView>
  </sheetViews>
  <sheetFormatPr defaultColWidth="8.796875" defaultRowHeight="19.5" customHeight="1"/>
  <cols>
    <col min="1" max="28" width="2.59765625" style="2" customWidth="1"/>
    <col min="29" max="30" width="1.203125" style="2" customWidth="1"/>
    <col min="31" max="31" width="2.5" style="2" customWidth="1"/>
    <col min="32" max="16384" width="1.203125" style="2" customWidth="1"/>
  </cols>
  <sheetData>
    <row r="1" spans="1:60" ht="33.7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6"/>
      <c r="W1" s="36"/>
      <c r="X1" s="36"/>
      <c r="Y1" s="36"/>
      <c r="Z1" s="36"/>
      <c r="AA1" s="36"/>
      <c r="AB1" s="3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6.2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7"/>
      <c r="W2" s="37"/>
      <c r="X2" s="37"/>
      <c r="Y2" s="37"/>
      <c r="Z2" s="37"/>
      <c r="AA2" s="37"/>
      <c r="AB2" s="3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4.75" customHeight="1">
      <c r="A3" s="54" t="s">
        <v>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38"/>
      <c r="X3" s="38"/>
      <c r="Y3" s="38"/>
      <c r="Z3" s="38"/>
      <c r="AA3" s="38"/>
      <c r="AB3" s="38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33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8"/>
      <c r="W4" s="38"/>
      <c r="X4" s="38"/>
      <c r="Y4" s="38"/>
      <c r="Z4" s="38"/>
      <c r="AA4" s="38"/>
      <c r="AB4" s="3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95" t="s">
        <v>1</v>
      </c>
      <c r="B5" s="95"/>
      <c r="C5" s="96" t="s">
        <v>84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>
        <v>1</v>
      </c>
      <c r="P5" s="97"/>
      <c r="Q5" s="97">
        <v>2</v>
      </c>
      <c r="R5" s="97"/>
      <c r="S5" s="97">
        <v>3</v>
      </c>
      <c r="T5" s="97"/>
      <c r="U5" s="97">
        <v>4</v>
      </c>
      <c r="V5" s="97"/>
      <c r="W5" s="97">
        <v>5</v>
      </c>
      <c r="X5" s="97"/>
      <c r="Y5" s="97">
        <v>6</v>
      </c>
      <c r="Z5" s="97"/>
      <c r="AA5" s="94" t="s">
        <v>71</v>
      </c>
      <c r="AB5" s="94"/>
      <c r="AC5" s="92" t="s">
        <v>15</v>
      </c>
      <c r="AD5" s="93"/>
      <c r="AE5" s="9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88">
        <v>1</v>
      </c>
      <c r="B6" s="88"/>
      <c r="C6" s="89" t="s">
        <v>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1"/>
      <c r="P6" s="81"/>
      <c r="Q6" s="78" t="s">
        <v>17</v>
      </c>
      <c r="R6" s="78"/>
      <c r="S6" s="78" t="s">
        <v>16</v>
      </c>
      <c r="T6" s="78"/>
      <c r="U6" s="78" t="s">
        <v>16</v>
      </c>
      <c r="V6" s="78"/>
      <c r="W6" s="78" t="s">
        <v>16</v>
      </c>
      <c r="X6" s="78"/>
      <c r="Y6" s="78" t="s">
        <v>16</v>
      </c>
      <c r="Z6" s="78"/>
      <c r="AA6" s="91" t="s">
        <v>16</v>
      </c>
      <c r="AB6" s="91"/>
      <c r="AC6" s="86">
        <v>1</v>
      </c>
      <c r="AD6" s="86"/>
      <c r="AE6" s="8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88">
        <v>2</v>
      </c>
      <c r="B7" s="88"/>
      <c r="C7" s="89" t="s">
        <v>11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8" t="s">
        <v>20</v>
      </c>
      <c r="P7" s="78"/>
      <c r="Q7" s="81"/>
      <c r="R7" s="81"/>
      <c r="S7" s="78" t="s">
        <v>26</v>
      </c>
      <c r="T7" s="78"/>
      <c r="U7" s="78" t="s">
        <v>17</v>
      </c>
      <c r="V7" s="78"/>
      <c r="W7" s="78" t="s">
        <v>16</v>
      </c>
      <c r="X7" s="78"/>
      <c r="Y7" s="78" t="s">
        <v>16</v>
      </c>
      <c r="Z7" s="78"/>
      <c r="AA7" s="91" t="s">
        <v>17</v>
      </c>
      <c r="AB7" s="91"/>
      <c r="AC7" s="86">
        <v>2</v>
      </c>
      <c r="AD7" s="86"/>
      <c r="AE7" s="8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88">
        <v>3</v>
      </c>
      <c r="B8" s="88"/>
      <c r="C8" s="89" t="s">
        <v>49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78" t="s">
        <v>19</v>
      </c>
      <c r="P8" s="78"/>
      <c r="Q8" s="78" t="s">
        <v>27</v>
      </c>
      <c r="R8" s="78"/>
      <c r="S8" s="81"/>
      <c r="T8" s="81"/>
      <c r="U8" s="78" t="s">
        <v>20</v>
      </c>
      <c r="V8" s="78"/>
      <c r="W8" s="78" t="s">
        <v>16</v>
      </c>
      <c r="X8" s="78"/>
      <c r="Y8" s="78" t="s">
        <v>27</v>
      </c>
      <c r="Z8" s="78"/>
      <c r="AA8" s="91" t="s">
        <v>16</v>
      </c>
      <c r="AB8" s="91"/>
      <c r="AC8" s="86">
        <v>3</v>
      </c>
      <c r="AD8" s="86"/>
      <c r="AE8" s="8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88">
        <v>4</v>
      </c>
      <c r="B9" s="88"/>
      <c r="C9" s="89" t="s">
        <v>55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78" t="s">
        <v>19</v>
      </c>
      <c r="P9" s="78"/>
      <c r="Q9" s="78" t="s">
        <v>20</v>
      </c>
      <c r="R9" s="78"/>
      <c r="S9" s="78" t="s">
        <v>17</v>
      </c>
      <c r="T9" s="78"/>
      <c r="U9" s="81"/>
      <c r="V9" s="81"/>
      <c r="W9" s="78" t="s">
        <v>16</v>
      </c>
      <c r="X9" s="78"/>
      <c r="Y9" s="78" t="s">
        <v>27</v>
      </c>
      <c r="Z9" s="78"/>
      <c r="AA9" s="91" t="s">
        <v>16</v>
      </c>
      <c r="AB9" s="91"/>
      <c r="AC9" s="86">
        <v>4</v>
      </c>
      <c r="AD9" s="86"/>
      <c r="AE9" s="8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88">
        <v>5</v>
      </c>
      <c r="B10" s="88"/>
      <c r="C10" s="89" t="s">
        <v>10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8" t="s">
        <v>19</v>
      </c>
      <c r="P10" s="78"/>
      <c r="Q10" s="78" t="s">
        <v>19</v>
      </c>
      <c r="R10" s="78"/>
      <c r="S10" s="78" t="s">
        <v>19</v>
      </c>
      <c r="T10" s="78"/>
      <c r="U10" s="78" t="s">
        <v>19</v>
      </c>
      <c r="V10" s="78"/>
      <c r="W10" s="81"/>
      <c r="X10" s="81"/>
      <c r="Y10" s="78" t="s">
        <v>19</v>
      </c>
      <c r="Z10" s="78"/>
      <c r="AA10" s="91" t="s">
        <v>17</v>
      </c>
      <c r="AB10" s="91"/>
      <c r="AC10" s="86">
        <v>7</v>
      </c>
      <c r="AD10" s="86"/>
      <c r="AE10" s="86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39.75" customHeight="1">
      <c r="A11" s="87" t="s">
        <v>33</v>
      </c>
      <c r="B11" s="88"/>
      <c r="C11" s="89" t="s">
        <v>67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78" t="s">
        <v>19</v>
      </c>
      <c r="P11" s="78"/>
      <c r="Q11" s="78" t="s">
        <v>19</v>
      </c>
      <c r="R11" s="78"/>
      <c r="S11" s="78" t="s">
        <v>26</v>
      </c>
      <c r="T11" s="78"/>
      <c r="U11" s="78" t="s">
        <v>26</v>
      </c>
      <c r="V11" s="78"/>
      <c r="W11" s="98" t="s">
        <v>16</v>
      </c>
      <c r="X11" s="98"/>
      <c r="Y11" s="81"/>
      <c r="Z11" s="81"/>
      <c r="AA11" s="91" t="s">
        <v>19</v>
      </c>
      <c r="AB11" s="91"/>
      <c r="AC11" s="86">
        <v>6</v>
      </c>
      <c r="AD11" s="86"/>
      <c r="AE11" s="8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39.75" customHeight="1">
      <c r="A12" s="87" t="s">
        <v>71</v>
      </c>
      <c r="B12" s="88"/>
      <c r="C12" s="89" t="s">
        <v>74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78" t="s">
        <v>19</v>
      </c>
      <c r="P12" s="78"/>
      <c r="Q12" s="78" t="s">
        <v>20</v>
      </c>
      <c r="R12" s="78"/>
      <c r="S12" s="78" t="s">
        <v>19</v>
      </c>
      <c r="T12" s="78"/>
      <c r="U12" s="78" t="s">
        <v>16</v>
      </c>
      <c r="V12" s="78"/>
      <c r="W12" s="78" t="s">
        <v>20</v>
      </c>
      <c r="X12" s="78"/>
      <c r="Y12" s="78" t="s">
        <v>16</v>
      </c>
      <c r="Z12" s="78"/>
      <c r="AA12" s="90"/>
      <c r="AB12" s="90"/>
      <c r="AC12" s="86">
        <v>5</v>
      </c>
      <c r="AD12" s="86"/>
      <c r="AE12" s="8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3:60" ht="39.75" customHeight="1">
      <c r="C13" s="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3"/>
      <c r="Z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32.25" customHeight="1">
      <c r="A14" s="95" t="s">
        <v>1</v>
      </c>
      <c r="B14" s="95"/>
      <c r="C14" s="96" t="s">
        <v>85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>
        <v>1</v>
      </c>
      <c r="P14" s="97"/>
      <c r="Q14" s="97">
        <v>2</v>
      </c>
      <c r="R14" s="97"/>
      <c r="S14" s="97">
        <v>3</v>
      </c>
      <c r="T14" s="97"/>
      <c r="U14" s="97">
        <v>4</v>
      </c>
      <c r="V14" s="97"/>
      <c r="W14" s="97">
        <v>5</v>
      </c>
      <c r="X14" s="97"/>
      <c r="Y14" s="97">
        <v>6</v>
      </c>
      <c r="Z14" s="97"/>
      <c r="AA14" s="94" t="s">
        <v>71</v>
      </c>
      <c r="AB14" s="94"/>
      <c r="AC14" s="92" t="s">
        <v>15</v>
      </c>
      <c r="AD14" s="93"/>
      <c r="AE14" s="9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39.75" customHeight="1">
      <c r="A15" s="88">
        <v>1</v>
      </c>
      <c r="B15" s="88"/>
      <c r="C15" s="89" t="s">
        <v>38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1"/>
      <c r="P15" s="81"/>
      <c r="Q15" s="78" t="s">
        <v>16</v>
      </c>
      <c r="R15" s="78"/>
      <c r="S15" s="78" t="s">
        <v>16</v>
      </c>
      <c r="T15" s="78"/>
      <c r="U15" s="78" t="s">
        <v>16</v>
      </c>
      <c r="V15" s="78"/>
      <c r="W15" s="78" t="s">
        <v>16</v>
      </c>
      <c r="X15" s="78"/>
      <c r="Y15" s="78" t="s">
        <v>16</v>
      </c>
      <c r="Z15" s="78"/>
      <c r="AA15" s="91" t="s">
        <v>16</v>
      </c>
      <c r="AB15" s="91"/>
      <c r="AC15" s="86">
        <v>1</v>
      </c>
      <c r="AD15" s="86"/>
      <c r="AE15" s="8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39.75" customHeight="1">
      <c r="A16" s="88">
        <v>2</v>
      </c>
      <c r="B16" s="88"/>
      <c r="C16" s="89" t="s">
        <v>41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78" t="s">
        <v>19</v>
      </c>
      <c r="P16" s="78"/>
      <c r="Q16" s="81"/>
      <c r="R16" s="81"/>
      <c r="S16" s="78" t="s">
        <v>27</v>
      </c>
      <c r="T16" s="78"/>
      <c r="U16" s="78" t="s">
        <v>16</v>
      </c>
      <c r="V16" s="78"/>
      <c r="W16" s="78" t="s">
        <v>16</v>
      </c>
      <c r="X16" s="78"/>
      <c r="Y16" s="78" t="s">
        <v>16</v>
      </c>
      <c r="Z16" s="78"/>
      <c r="AA16" s="91" t="s">
        <v>17</v>
      </c>
      <c r="AB16" s="91"/>
      <c r="AC16" s="86">
        <v>2</v>
      </c>
      <c r="AD16" s="86"/>
      <c r="AE16" s="86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39.75" customHeight="1">
      <c r="A17" s="88">
        <v>3</v>
      </c>
      <c r="B17" s="88"/>
      <c r="C17" s="89" t="s">
        <v>50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78" t="s">
        <v>19</v>
      </c>
      <c r="P17" s="78"/>
      <c r="Q17" s="78" t="s">
        <v>26</v>
      </c>
      <c r="R17" s="78"/>
      <c r="S17" s="81"/>
      <c r="T17" s="81"/>
      <c r="U17" s="78" t="s">
        <v>17</v>
      </c>
      <c r="V17" s="78"/>
      <c r="W17" s="78" t="s">
        <v>16</v>
      </c>
      <c r="X17" s="78"/>
      <c r="Y17" s="78" t="s">
        <v>17</v>
      </c>
      <c r="Z17" s="78"/>
      <c r="AA17" s="91" t="s">
        <v>17</v>
      </c>
      <c r="AB17" s="91"/>
      <c r="AC17" s="86">
        <v>3</v>
      </c>
      <c r="AD17" s="86"/>
      <c r="AE17" s="8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39.75" customHeight="1">
      <c r="A18" s="88">
        <v>4</v>
      </c>
      <c r="B18" s="88"/>
      <c r="C18" s="89" t="s">
        <v>54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8" t="s">
        <v>19</v>
      </c>
      <c r="P18" s="78"/>
      <c r="Q18" s="78" t="s">
        <v>19</v>
      </c>
      <c r="R18" s="78"/>
      <c r="S18" s="78" t="s">
        <v>20</v>
      </c>
      <c r="T18" s="78"/>
      <c r="U18" s="81"/>
      <c r="V18" s="81"/>
      <c r="W18" s="78" t="s">
        <v>16</v>
      </c>
      <c r="X18" s="78"/>
      <c r="Y18" s="78" t="s">
        <v>19</v>
      </c>
      <c r="Z18" s="78"/>
      <c r="AA18" s="91" t="s">
        <v>26</v>
      </c>
      <c r="AB18" s="91"/>
      <c r="AC18" s="86">
        <v>5</v>
      </c>
      <c r="AD18" s="86"/>
      <c r="AE18" s="8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39.75" customHeight="1">
      <c r="A19" s="88">
        <v>5</v>
      </c>
      <c r="B19" s="88"/>
      <c r="C19" s="89" t="s">
        <v>31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78" t="s">
        <v>19</v>
      </c>
      <c r="P19" s="78"/>
      <c r="Q19" s="78" t="s">
        <v>19</v>
      </c>
      <c r="R19" s="78"/>
      <c r="S19" s="78" t="s">
        <v>19</v>
      </c>
      <c r="T19" s="78"/>
      <c r="U19" s="78" t="s">
        <v>19</v>
      </c>
      <c r="V19" s="78"/>
      <c r="W19" s="81"/>
      <c r="X19" s="81"/>
      <c r="Y19" s="78" t="s">
        <v>16</v>
      </c>
      <c r="Z19" s="78"/>
      <c r="AA19" s="91" t="s">
        <v>26</v>
      </c>
      <c r="AB19" s="91"/>
      <c r="AC19" s="86">
        <v>6</v>
      </c>
      <c r="AD19" s="86"/>
      <c r="AE19" s="8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39.75" customHeight="1">
      <c r="A20" s="87" t="s">
        <v>33</v>
      </c>
      <c r="B20" s="88"/>
      <c r="C20" s="89" t="s">
        <v>66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78" t="s">
        <v>19</v>
      </c>
      <c r="P20" s="78"/>
      <c r="Q20" s="78" t="s">
        <v>19</v>
      </c>
      <c r="R20" s="78"/>
      <c r="S20" s="78" t="s">
        <v>20</v>
      </c>
      <c r="T20" s="78"/>
      <c r="U20" s="78" t="s">
        <v>16</v>
      </c>
      <c r="V20" s="78"/>
      <c r="W20" s="98" t="s">
        <v>19</v>
      </c>
      <c r="X20" s="98"/>
      <c r="Y20" s="81"/>
      <c r="Z20" s="81"/>
      <c r="AA20" s="91" t="s">
        <v>19</v>
      </c>
      <c r="AB20" s="91"/>
      <c r="AC20" s="86">
        <v>7</v>
      </c>
      <c r="AD20" s="86"/>
      <c r="AE20" s="8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33.75" customHeight="1">
      <c r="A21" s="87" t="s">
        <v>71</v>
      </c>
      <c r="B21" s="88"/>
      <c r="C21" s="89" t="s">
        <v>48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78" t="s">
        <v>19</v>
      </c>
      <c r="P21" s="78"/>
      <c r="Q21" s="78" t="s">
        <v>20</v>
      </c>
      <c r="R21" s="78"/>
      <c r="S21" s="78" t="s">
        <v>20</v>
      </c>
      <c r="T21" s="78"/>
      <c r="U21" s="78" t="s">
        <v>27</v>
      </c>
      <c r="V21" s="78"/>
      <c r="W21" s="78" t="s">
        <v>27</v>
      </c>
      <c r="X21" s="78"/>
      <c r="Y21" s="78" t="s">
        <v>16</v>
      </c>
      <c r="Z21" s="78"/>
      <c r="AA21" s="90"/>
      <c r="AB21" s="90"/>
      <c r="AC21" s="86">
        <v>4</v>
      </c>
      <c r="AD21" s="86"/>
      <c r="AE21" s="8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</sheetData>
  <sheetProtection sheet="1" objects="1" scenarios="1"/>
  <mergeCells count="170">
    <mergeCell ref="S20:T20"/>
    <mergeCell ref="U20:V20"/>
    <mergeCell ref="W20:X20"/>
    <mergeCell ref="Y20:Z20"/>
    <mergeCell ref="A20:B20"/>
    <mergeCell ref="C20:N20"/>
    <mergeCell ref="O20:P20"/>
    <mergeCell ref="Q20:R20"/>
    <mergeCell ref="S19:T19"/>
    <mergeCell ref="U19:V19"/>
    <mergeCell ref="W19:X19"/>
    <mergeCell ref="Y19:Z19"/>
    <mergeCell ref="A19:B19"/>
    <mergeCell ref="C19:N19"/>
    <mergeCell ref="O19:P19"/>
    <mergeCell ref="Q19:R19"/>
    <mergeCell ref="S18:T18"/>
    <mergeCell ref="U18:V18"/>
    <mergeCell ref="W18:X18"/>
    <mergeCell ref="Y18:Z18"/>
    <mergeCell ref="A18:B18"/>
    <mergeCell ref="C18:N18"/>
    <mergeCell ref="O18:P18"/>
    <mergeCell ref="Q18:R18"/>
    <mergeCell ref="S17:T17"/>
    <mergeCell ref="U17:V17"/>
    <mergeCell ref="W17:X17"/>
    <mergeCell ref="Y17:Z17"/>
    <mergeCell ref="A17:B17"/>
    <mergeCell ref="C17:N17"/>
    <mergeCell ref="O17:P17"/>
    <mergeCell ref="Q17:R17"/>
    <mergeCell ref="S16:T16"/>
    <mergeCell ref="U16:V16"/>
    <mergeCell ref="W16:X16"/>
    <mergeCell ref="Y16:Z16"/>
    <mergeCell ref="A16:B16"/>
    <mergeCell ref="C16:N16"/>
    <mergeCell ref="O16:P16"/>
    <mergeCell ref="Q16:R16"/>
    <mergeCell ref="S15:T15"/>
    <mergeCell ref="U15:V15"/>
    <mergeCell ref="W15:X15"/>
    <mergeCell ref="Y15:Z15"/>
    <mergeCell ref="A15:B15"/>
    <mergeCell ref="C15:N15"/>
    <mergeCell ref="O15:P15"/>
    <mergeCell ref="Q15:R15"/>
    <mergeCell ref="S14:T14"/>
    <mergeCell ref="U14:V14"/>
    <mergeCell ref="W14:X14"/>
    <mergeCell ref="Y14:Z14"/>
    <mergeCell ref="A14:B14"/>
    <mergeCell ref="C14:N14"/>
    <mergeCell ref="O14:P14"/>
    <mergeCell ref="Q14:R14"/>
    <mergeCell ref="AA11:AB11"/>
    <mergeCell ref="Y12:Z12"/>
    <mergeCell ref="D13:F13"/>
    <mergeCell ref="G13:I13"/>
    <mergeCell ref="J13:L13"/>
    <mergeCell ref="M13:O13"/>
    <mergeCell ref="P13:R13"/>
    <mergeCell ref="S13:U13"/>
    <mergeCell ref="V13:X13"/>
    <mergeCell ref="S11:T11"/>
    <mergeCell ref="U11:V11"/>
    <mergeCell ref="W11:X11"/>
    <mergeCell ref="Y11:Z11"/>
    <mergeCell ref="A11:B11"/>
    <mergeCell ref="C11:N11"/>
    <mergeCell ref="O11:P11"/>
    <mergeCell ref="Q11:R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S9:T9"/>
    <mergeCell ref="U9:V9"/>
    <mergeCell ref="W9:X9"/>
    <mergeCell ref="Y9:Z9"/>
    <mergeCell ref="A9:B9"/>
    <mergeCell ref="C9:N9"/>
    <mergeCell ref="O9:P9"/>
    <mergeCell ref="Q9:R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AA5:AB5"/>
    <mergeCell ref="A6:B6"/>
    <mergeCell ref="C6:N6"/>
    <mergeCell ref="O6:P6"/>
    <mergeCell ref="Q6:R6"/>
    <mergeCell ref="S6:T6"/>
    <mergeCell ref="U6:V6"/>
    <mergeCell ref="W6:X6"/>
    <mergeCell ref="Y6:Z6"/>
    <mergeCell ref="AA6:AB6"/>
    <mergeCell ref="S5:T5"/>
    <mergeCell ref="U5:V5"/>
    <mergeCell ref="W5:X5"/>
    <mergeCell ref="Y5:Z5"/>
    <mergeCell ref="A5:B5"/>
    <mergeCell ref="C5:N5"/>
    <mergeCell ref="O5:P5"/>
    <mergeCell ref="Q5:R5"/>
    <mergeCell ref="AC5:AE5"/>
    <mergeCell ref="AC6:AE6"/>
    <mergeCell ref="AC7:AE7"/>
    <mergeCell ref="AC8:AE8"/>
    <mergeCell ref="AC9:AE9"/>
    <mergeCell ref="AC10:AE10"/>
    <mergeCell ref="AC11:AE11"/>
    <mergeCell ref="A12:B12"/>
    <mergeCell ref="C12:N12"/>
    <mergeCell ref="O12:P12"/>
    <mergeCell ref="Q12:R12"/>
    <mergeCell ref="S12:T12"/>
    <mergeCell ref="U12:V12"/>
    <mergeCell ref="W12:X12"/>
    <mergeCell ref="AA20:AB20"/>
    <mergeCell ref="AA12:AB12"/>
    <mergeCell ref="AC12:AE12"/>
    <mergeCell ref="AC14:AE14"/>
    <mergeCell ref="AC15:AE15"/>
    <mergeCell ref="AA14:AB14"/>
    <mergeCell ref="AA15:AB15"/>
    <mergeCell ref="AA16:AB16"/>
    <mergeCell ref="AA17:AB17"/>
    <mergeCell ref="AA18:AB18"/>
    <mergeCell ref="AA19:AB19"/>
    <mergeCell ref="AC16:AE16"/>
    <mergeCell ref="AC17:AE17"/>
    <mergeCell ref="AC18:AE18"/>
    <mergeCell ref="AC19:AE19"/>
    <mergeCell ref="U21:V21"/>
    <mergeCell ref="W21:X21"/>
    <mergeCell ref="Y21:Z21"/>
    <mergeCell ref="AA21:AB21"/>
    <mergeCell ref="A1:U1"/>
    <mergeCell ref="A2:U2"/>
    <mergeCell ref="A3:U3"/>
    <mergeCell ref="AC21:AE21"/>
    <mergeCell ref="AC20:AE20"/>
    <mergeCell ref="A21:B21"/>
    <mergeCell ref="C21:N21"/>
    <mergeCell ref="O21:P21"/>
    <mergeCell ref="Q21:R21"/>
    <mergeCell ref="S21:T21"/>
  </mergeCells>
  <printOptions/>
  <pageMargins left="0.75" right="0.75" top="1" bottom="1" header="0.5" footer="0.5"/>
  <pageSetup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57"/>
  <sheetViews>
    <sheetView view="pageBreakPreview" zoomScale="75" zoomScaleNormal="40" zoomScaleSheetLayoutView="75" workbookViewId="0" topLeftCell="A10">
      <selection activeCell="A26" sqref="A26"/>
    </sheetView>
  </sheetViews>
  <sheetFormatPr defaultColWidth="8.796875" defaultRowHeight="19.5" customHeight="1"/>
  <cols>
    <col min="1" max="28" width="2.59765625" style="2" customWidth="1"/>
    <col min="29" max="30" width="1.203125" style="2" customWidth="1"/>
    <col min="31" max="31" width="2.3984375" style="2" customWidth="1"/>
    <col min="32" max="16384" width="1.203125" style="2" customWidth="1"/>
  </cols>
  <sheetData>
    <row r="1" spans="1:60" ht="33.7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6"/>
      <c r="W1" s="36"/>
      <c r="X1" s="36"/>
      <c r="Y1" s="36"/>
      <c r="Z1" s="36"/>
      <c r="AA1" s="36"/>
      <c r="AB1" s="36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6.2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7"/>
      <c r="W2" s="37"/>
      <c r="X2" s="37"/>
      <c r="Y2" s="37"/>
      <c r="Z2" s="37"/>
      <c r="AA2" s="37"/>
      <c r="AB2" s="37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4.75" customHeight="1">
      <c r="A3" s="54" t="s">
        <v>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38"/>
      <c r="X3" s="38"/>
      <c r="Y3" s="38"/>
      <c r="Z3" s="38"/>
      <c r="AA3" s="38"/>
      <c r="AB3" s="38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33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8"/>
      <c r="W4" s="38"/>
      <c r="X4" s="38"/>
      <c r="Y4" s="38"/>
      <c r="Z4" s="38"/>
      <c r="AA4" s="38"/>
      <c r="AB4" s="38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95" t="s">
        <v>1</v>
      </c>
      <c r="B5" s="95"/>
      <c r="C5" s="96" t="s">
        <v>87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>
        <v>1</v>
      </c>
      <c r="P5" s="97"/>
      <c r="Q5" s="97">
        <v>2</v>
      </c>
      <c r="R5" s="97"/>
      <c r="S5" s="97">
        <v>3</v>
      </c>
      <c r="T5" s="97"/>
      <c r="U5" s="97">
        <v>4</v>
      </c>
      <c r="V5" s="97"/>
      <c r="W5" s="97">
        <v>5</v>
      </c>
      <c r="X5" s="97"/>
      <c r="Y5" s="97">
        <v>6</v>
      </c>
      <c r="Z5" s="97"/>
      <c r="AA5" s="94" t="s">
        <v>71</v>
      </c>
      <c r="AB5" s="94"/>
      <c r="AC5" s="92" t="s">
        <v>15</v>
      </c>
      <c r="AD5" s="93"/>
      <c r="AE5" s="93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88">
        <v>1</v>
      </c>
      <c r="B6" s="88"/>
      <c r="C6" s="89" t="s">
        <v>39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1"/>
      <c r="P6" s="81"/>
      <c r="Q6" s="78" t="s">
        <v>16</v>
      </c>
      <c r="R6" s="78"/>
      <c r="S6" s="78" t="s">
        <v>16</v>
      </c>
      <c r="T6" s="78"/>
      <c r="U6" s="78" t="s">
        <v>16</v>
      </c>
      <c r="V6" s="78"/>
      <c r="W6" s="78" t="s">
        <v>16</v>
      </c>
      <c r="X6" s="78"/>
      <c r="Y6" s="78" t="s">
        <v>16</v>
      </c>
      <c r="Z6" s="78"/>
      <c r="AA6" s="91" t="s">
        <v>16</v>
      </c>
      <c r="AB6" s="91"/>
      <c r="AC6" s="100">
        <v>1</v>
      </c>
      <c r="AD6" s="100"/>
      <c r="AE6" s="100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88">
        <v>2</v>
      </c>
      <c r="B7" s="88"/>
      <c r="C7" s="89" t="s">
        <v>34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78" t="s">
        <v>19</v>
      </c>
      <c r="P7" s="78"/>
      <c r="Q7" s="81"/>
      <c r="R7" s="81"/>
      <c r="S7" s="78" t="s">
        <v>16</v>
      </c>
      <c r="T7" s="78"/>
      <c r="U7" s="78" t="s">
        <v>16</v>
      </c>
      <c r="V7" s="78"/>
      <c r="W7" s="78" t="s">
        <v>16</v>
      </c>
      <c r="X7" s="78"/>
      <c r="Y7" s="78" t="s">
        <v>16</v>
      </c>
      <c r="Z7" s="78"/>
      <c r="AA7" s="91" t="s">
        <v>16</v>
      </c>
      <c r="AB7" s="91"/>
      <c r="AC7" s="86">
        <v>2</v>
      </c>
      <c r="AD7" s="86"/>
      <c r="AE7" s="8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88">
        <v>3</v>
      </c>
      <c r="B8" s="88"/>
      <c r="C8" s="89" t="s">
        <v>51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78" t="s">
        <v>19</v>
      </c>
      <c r="P8" s="78"/>
      <c r="Q8" s="78" t="s">
        <v>19</v>
      </c>
      <c r="R8" s="78"/>
      <c r="S8" s="81"/>
      <c r="T8" s="81"/>
      <c r="U8" s="78" t="s">
        <v>27</v>
      </c>
      <c r="V8" s="78"/>
      <c r="W8" s="78" t="s">
        <v>16</v>
      </c>
      <c r="X8" s="78"/>
      <c r="Y8" s="78" t="s">
        <v>27</v>
      </c>
      <c r="Z8" s="78"/>
      <c r="AA8" s="91" t="s">
        <v>16</v>
      </c>
      <c r="AB8" s="91"/>
      <c r="AC8" s="86">
        <v>3</v>
      </c>
      <c r="AD8" s="86"/>
      <c r="AE8" s="8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88">
        <v>4</v>
      </c>
      <c r="B9" s="88"/>
      <c r="C9" s="89" t="s">
        <v>32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78" t="s">
        <v>19</v>
      </c>
      <c r="P9" s="78"/>
      <c r="Q9" s="78" t="s">
        <v>19</v>
      </c>
      <c r="R9" s="78"/>
      <c r="S9" s="78" t="s">
        <v>26</v>
      </c>
      <c r="T9" s="78"/>
      <c r="U9" s="81"/>
      <c r="V9" s="81"/>
      <c r="W9" s="78" t="s">
        <v>16</v>
      </c>
      <c r="X9" s="78"/>
      <c r="Y9" s="78" t="s">
        <v>16</v>
      </c>
      <c r="Z9" s="78"/>
      <c r="AA9" s="91" t="s">
        <v>17</v>
      </c>
      <c r="AB9" s="91"/>
      <c r="AC9" s="86">
        <v>4</v>
      </c>
      <c r="AD9" s="86"/>
      <c r="AE9" s="8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>
      <c r="A10" s="88">
        <v>5</v>
      </c>
      <c r="B10" s="88"/>
      <c r="C10" s="89" t="s">
        <v>63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8" t="s">
        <v>19</v>
      </c>
      <c r="P10" s="78"/>
      <c r="Q10" s="78" t="s">
        <v>19</v>
      </c>
      <c r="R10" s="78"/>
      <c r="S10" s="78" t="s">
        <v>19</v>
      </c>
      <c r="T10" s="78"/>
      <c r="U10" s="78" t="s">
        <v>19</v>
      </c>
      <c r="V10" s="78"/>
      <c r="W10" s="81"/>
      <c r="X10" s="81"/>
      <c r="Y10" s="78" t="s">
        <v>19</v>
      </c>
      <c r="Z10" s="78"/>
      <c r="AA10" s="91" t="s">
        <v>19</v>
      </c>
      <c r="AB10" s="91"/>
      <c r="AC10" s="86">
        <v>7</v>
      </c>
      <c r="AD10" s="86"/>
      <c r="AE10" s="86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39.75" customHeight="1">
      <c r="A11" s="87" t="s">
        <v>33</v>
      </c>
      <c r="B11" s="88"/>
      <c r="C11" s="89" t="s">
        <v>65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78" t="s">
        <v>19</v>
      </c>
      <c r="P11" s="78"/>
      <c r="Q11" s="78" t="s">
        <v>19</v>
      </c>
      <c r="R11" s="78"/>
      <c r="S11" s="78" t="s">
        <v>26</v>
      </c>
      <c r="T11" s="78"/>
      <c r="U11" s="78" t="s">
        <v>19</v>
      </c>
      <c r="V11" s="78"/>
      <c r="W11" s="98" t="s">
        <v>16</v>
      </c>
      <c r="X11" s="98"/>
      <c r="Y11" s="81"/>
      <c r="Z11" s="81"/>
      <c r="AA11" s="91" t="s">
        <v>20</v>
      </c>
      <c r="AB11" s="91"/>
      <c r="AC11" s="86">
        <v>6</v>
      </c>
      <c r="AD11" s="86"/>
      <c r="AE11" s="8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39.75" customHeight="1">
      <c r="A12" s="87" t="s">
        <v>71</v>
      </c>
      <c r="B12" s="88"/>
      <c r="C12" s="89" t="s">
        <v>72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78" t="s">
        <v>19</v>
      </c>
      <c r="P12" s="78"/>
      <c r="Q12" s="78" t="s">
        <v>19</v>
      </c>
      <c r="R12" s="78"/>
      <c r="S12" s="78" t="s">
        <v>19</v>
      </c>
      <c r="T12" s="78"/>
      <c r="U12" s="78" t="s">
        <v>20</v>
      </c>
      <c r="V12" s="78"/>
      <c r="W12" s="78" t="s">
        <v>16</v>
      </c>
      <c r="X12" s="78"/>
      <c r="Y12" s="78" t="s">
        <v>17</v>
      </c>
      <c r="Z12" s="78"/>
      <c r="AA12" s="90"/>
      <c r="AB12" s="90"/>
      <c r="AC12" s="86">
        <v>5</v>
      </c>
      <c r="AD12" s="86"/>
      <c r="AE12" s="8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3:60" ht="36.75" customHeight="1">
      <c r="C13" s="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3"/>
      <c r="Z13" s="3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39.75" customHeight="1">
      <c r="A14" s="95" t="s">
        <v>1</v>
      </c>
      <c r="B14" s="95"/>
      <c r="C14" s="96" t="s">
        <v>86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>
        <v>1</v>
      </c>
      <c r="P14" s="97"/>
      <c r="Q14" s="97">
        <v>2</v>
      </c>
      <c r="R14" s="97"/>
      <c r="S14" s="97">
        <v>3</v>
      </c>
      <c r="T14" s="97"/>
      <c r="U14" s="97">
        <v>4</v>
      </c>
      <c r="V14" s="97"/>
      <c r="W14" s="97">
        <v>5</v>
      </c>
      <c r="X14" s="97"/>
      <c r="Y14" s="97">
        <v>6</v>
      </c>
      <c r="Z14" s="97"/>
      <c r="AA14" s="94" t="s">
        <v>71</v>
      </c>
      <c r="AB14" s="94"/>
      <c r="AC14" s="92" t="s">
        <v>15</v>
      </c>
      <c r="AD14" s="93"/>
      <c r="AE14" s="9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39.75" customHeight="1">
      <c r="A15" s="88">
        <v>1</v>
      </c>
      <c r="B15" s="88"/>
      <c r="C15" s="89" t="s">
        <v>40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1"/>
      <c r="P15" s="81"/>
      <c r="Q15" s="78" t="s">
        <v>16</v>
      </c>
      <c r="R15" s="78"/>
      <c r="S15" s="78" t="s">
        <v>17</v>
      </c>
      <c r="T15" s="78"/>
      <c r="U15" s="78" t="s">
        <v>16</v>
      </c>
      <c r="V15" s="78"/>
      <c r="W15" s="78" t="s">
        <v>16</v>
      </c>
      <c r="X15" s="78"/>
      <c r="Y15" s="78" t="s">
        <v>16</v>
      </c>
      <c r="Z15" s="78"/>
      <c r="AA15" s="91" t="s">
        <v>16</v>
      </c>
      <c r="AB15" s="91"/>
      <c r="AC15" s="86">
        <v>1</v>
      </c>
      <c r="AD15" s="86"/>
      <c r="AE15" s="8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39.75" customHeight="1">
      <c r="A16" s="88">
        <v>2</v>
      </c>
      <c r="B16" s="88"/>
      <c r="C16" s="89" t="s">
        <v>12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78" t="s">
        <v>19</v>
      </c>
      <c r="P16" s="78"/>
      <c r="Q16" s="81"/>
      <c r="R16" s="81"/>
      <c r="S16" s="78" t="s">
        <v>26</v>
      </c>
      <c r="T16" s="78"/>
      <c r="U16" s="78" t="s">
        <v>16</v>
      </c>
      <c r="V16" s="78"/>
      <c r="W16" s="78" t="s">
        <v>16</v>
      </c>
      <c r="X16" s="78"/>
      <c r="Y16" s="78" t="s">
        <v>16</v>
      </c>
      <c r="Z16" s="78"/>
      <c r="AA16" s="91" t="s">
        <v>16</v>
      </c>
      <c r="AB16" s="91"/>
      <c r="AC16" s="86">
        <v>3</v>
      </c>
      <c r="AD16" s="86"/>
      <c r="AE16" s="86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39.75" customHeight="1">
      <c r="A17" s="88">
        <v>3</v>
      </c>
      <c r="B17" s="88"/>
      <c r="C17" s="89" t="s">
        <v>52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78" t="s">
        <v>20</v>
      </c>
      <c r="P17" s="78"/>
      <c r="Q17" s="78" t="s">
        <v>27</v>
      </c>
      <c r="R17" s="78"/>
      <c r="S17" s="81"/>
      <c r="T17" s="81"/>
      <c r="U17" s="78" t="s">
        <v>16</v>
      </c>
      <c r="V17" s="78"/>
      <c r="W17" s="78" t="s">
        <v>16</v>
      </c>
      <c r="X17" s="78"/>
      <c r="Y17" s="78" t="s">
        <v>16</v>
      </c>
      <c r="Z17" s="78"/>
      <c r="AA17" s="91" t="s">
        <v>16</v>
      </c>
      <c r="AB17" s="91"/>
      <c r="AC17" s="86">
        <v>2</v>
      </c>
      <c r="AD17" s="86"/>
      <c r="AE17" s="8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39.75" customHeight="1">
      <c r="A18" s="88">
        <v>4</v>
      </c>
      <c r="B18" s="88"/>
      <c r="C18" s="89" t="s">
        <v>53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8" t="s">
        <v>19</v>
      </c>
      <c r="P18" s="78"/>
      <c r="Q18" s="78" t="s">
        <v>19</v>
      </c>
      <c r="R18" s="78"/>
      <c r="S18" s="78" t="s">
        <v>19</v>
      </c>
      <c r="T18" s="78"/>
      <c r="U18" s="81"/>
      <c r="V18" s="81"/>
      <c r="W18" s="78" t="s">
        <v>19</v>
      </c>
      <c r="X18" s="78"/>
      <c r="Y18" s="78" t="s">
        <v>19</v>
      </c>
      <c r="Z18" s="78"/>
      <c r="AA18" s="91" t="s">
        <v>16</v>
      </c>
      <c r="AB18" s="91"/>
      <c r="AC18" s="86">
        <v>6</v>
      </c>
      <c r="AD18" s="86"/>
      <c r="AE18" s="8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39.75" customHeight="1">
      <c r="A19" s="88">
        <v>5</v>
      </c>
      <c r="B19" s="88"/>
      <c r="C19" s="89" t="s">
        <v>64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78" t="s">
        <v>19</v>
      </c>
      <c r="P19" s="78"/>
      <c r="Q19" s="78" t="s">
        <v>19</v>
      </c>
      <c r="R19" s="78"/>
      <c r="S19" s="78" t="s">
        <v>19</v>
      </c>
      <c r="T19" s="78"/>
      <c r="U19" s="78" t="s">
        <v>16</v>
      </c>
      <c r="V19" s="78"/>
      <c r="W19" s="81"/>
      <c r="X19" s="81"/>
      <c r="Y19" s="78" t="s">
        <v>27</v>
      </c>
      <c r="Z19" s="78"/>
      <c r="AA19" s="91" t="s">
        <v>16</v>
      </c>
      <c r="AB19" s="91"/>
      <c r="AC19" s="86">
        <v>4</v>
      </c>
      <c r="AD19" s="86"/>
      <c r="AE19" s="8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39.75" customHeight="1">
      <c r="A20" s="87" t="s">
        <v>33</v>
      </c>
      <c r="B20" s="88"/>
      <c r="C20" s="89" t="s">
        <v>30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78" t="s">
        <v>19</v>
      </c>
      <c r="P20" s="78"/>
      <c r="Q20" s="78" t="s">
        <v>19</v>
      </c>
      <c r="R20" s="78"/>
      <c r="S20" s="78" t="s">
        <v>19</v>
      </c>
      <c r="T20" s="78"/>
      <c r="U20" s="78" t="s">
        <v>16</v>
      </c>
      <c r="V20" s="78"/>
      <c r="W20" s="98" t="s">
        <v>26</v>
      </c>
      <c r="X20" s="98"/>
      <c r="Y20" s="81"/>
      <c r="Z20" s="81"/>
      <c r="AA20" s="91" t="s">
        <v>17</v>
      </c>
      <c r="AB20" s="91"/>
      <c r="AC20" s="86">
        <v>5</v>
      </c>
      <c r="AD20" s="86"/>
      <c r="AE20" s="8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33.75" customHeight="1">
      <c r="A21" s="87" t="s">
        <v>71</v>
      </c>
      <c r="B21" s="88"/>
      <c r="C21" s="89" t="s">
        <v>73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78" t="s">
        <v>19</v>
      </c>
      <c r="P21" s="78"/>
      <c r="Q21" s="78" t="s">
        <v>19</v>
      </c>
      <c r="R21" s="78"/>
      <c r="S21" s="78" t="s">
        <v>19</v>
      </c>
      <c r="T21" s="78"/>
      <c r="U21" s="78" t="s">
        <v>19</v>
      </c>
      <c r="V21" s="78"/>
      <c r="W21" s="78" t="s">
        <v>19</v>
      </c>
      <c r="X21" s="78"/>
      <c r="Y21" s="78" t="s">
        <v>20</v>
      </c>
      <c r="Z21" s="78"/>
      <c r="AA21" s="90"/>
      <c r="AB21" s="90"/>
      <c r="AC21" s="86">
        <v>7</v>
      </c>
      <c r="AD21" s="86"/>
      <c r="AE21" s="8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0" ht="19.5" customHeight="1">
      <c r="B22" s="40"/>
      <c r="C22" s="3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3"/>
      <c r="Z22" s="3"/>
      <c r="AA22" s="40"/>
      <c r="AB22" s="40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</sheetData>
  <sheetProtection sheet="1" objects="1" scenarios="1"/>
  <mergeCells count="177">
    <mergeCell ref="S5:T5"/>
    <mergeCell ref="U5:V5"/>
    <mergeCell ref="W5:X5"/>
    <mergeCell ref="A5:B5"/>
    <mergeCell ref="C5:N5"/>
    <mergeCell ref="O5:P5"/>
    <mergeCell ref="Q5:R5"/>
    <mergeCell ref="Y5:Z5"/>
    <mergeCell ref="AA5:AB5"/>
    <mergeCell ref="A6:B6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A9:B9"/>
    <mergeCell ref="C9:N9"/>
    <mergeCell ref="O9:P9"/>
    <mergeCell ref="Q9:R9"/>
    <mergeCell ref="S9:T9"/>
    <mergeCell ref="U9:V9"/>
    <mergeCell ref="W9:X9"/>
    <mergeCell ref="Y9:Z9"/>
    <mergeCell ref="AA9:AB9"/>
    <mergeCell ref="A10:B10"/>
    <mergeCell ref="C10:N10"/>
    <mergeCell ref="O10:P10"/>
    <mergeCell ref="Q10:R10"/>
    <mergeCell ref="Y12:Z12"/>
    <mergeCell ref="S10:T10"/>
    <mergeCell ref="U10:V10"/>
    <mergeCell ref="W10:X10"/>
    <mergeCell ref="Y10:Z10"/>
    <mergeCell ref="A12:B12"/>
    <mergeCell ref="C12:N12"/>
    <mergeCell ref="O12:P12"/>
    <mergeCell ref="Q12:R12"/>
    <mergeCell ref="D13:F13"/>
    <mergeCell ref="G13:I13"/>
    <mergeCell ref="J13:L13"/>
    <mergeCell ref="M13:O13"/>
    <mergeCell ref="P13:R13"/>
    <mergeCell ref="S13:U13"/>
    <mergeCell ref="V13:X13"/>
    <mergeCell ref="A14:B14"/>
    <mergeCell ref="C14:N14"/>
    <mergeCell ref="O14:P14"/>
    <mergeCell ref="Q14:R14"/>
    <mergeCell ref="S14:T14"/>
    <mergeCell ref="U14:V14"/>
    <mergeCell ref="W14:X14"/>
    <mergeCell ref="Y14:Z14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A16:B16"/>
    <mergeCell ref="C16:N16"/>
    <mergeCell ref="O16:P16"/>
    <mergeCell ref="Q16:R16"/>
    <mergeCell ref="S16:T16"/>
    <mergeCell ref="U16:V16"/>
    <mergeCell ref="W16:X16"/>
    <mergeCell ref="Y16:Z16"/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A18:B18"/>
    <mergeCell ref="C18:N18"/>
    <mergeCell ref="O18:P18"/>
    <mergeCell ref="Q18:R18"/>
    <mergeCell ref="S18:T18"/>
    <mergeCell ref="U18:V18"/>
    <mergeCell ref="W18:X18"/>
    <mergeCell ref="Y18:Z18"/>
    <mergeCell ref="AA18:AB18"/>
    <mergeCell ref="A19:B19"/>
    <mergeCell ref="C19:N19"/>
    <mergeCell ref="O19:P19"/>
    <mergeCell ref="Q19:R19"/>
    <mergeCell ref="AA20:AB20"/>
    <mergeCell ref="S19:T19"/>
    <mergeCell ref="U19:V19"/>
    <mergeCell ref="W19:X19"/>
    <mergeCell ref="Y19:Z19"/>
    <mergeCell ref="S20:T20"/>
    <mergeCell ref="U20:V20"/>
    <mergeCell ref="W20:X20"/>
    <mergeCell ref="Y20:Z20"/>
    <mergeCell ref="A20:B20"/>
    <mergeCell ref="C20:N20"/>
    <mergeCell ref="O20:P20"/>
    <mergeCell ref="Q20:R20"/>
    <mergeCell ref="P22:R22"/>
    <mergeCell ref="S22:U22"/>
    <mergeCell ref="V22:X22"/>
    <mergeCell ref="D22:F22"/>
    <mergeCell ref="G22:I22"/>
    <mergeCell ref="J22:L22"/>
    <mergeCell ref="M22:O22"/>
    <mergeCell ref="AC10:AE10"/>
    <mergeCell ref="AA10:AB10"/>
    <mergeCell ref="AA12:AB12"/>
    <mergeCell ref="S11:T11"/>
    <mergeCell ref="U11:V11"/>
    <mergeCell ref="W11:X11"/>
    <mergeCell ref="Y11:Z11"/>
    <mergeCell ref="S12:T12"/>
    <mergeCell ref="U12:V12"/>
    <mergeCell ref="W12:X12"/>
    <mergeCell ref="AC5:AE5"/>
    <mergeCell ref="AC14:AE14"/>
    <mergeCell ref="AC15:AE15"/>
    <mergeCell ref="AC16:AE16"/>
    <mergeCell ref="AC9:AE9"/>
    <mergeCell ref="AC8:AE8"/>
    <mergeCell ref="AC7:AE7"/>
    <mergeCell ref="AC6:AE6"/>
    <mergeCell ref="AC12:AE12"/>
    <mergeCell ref="AC11:AE11"/>
    <mergeCell ref="AC17:AE17"/>
    <mergeCell ref="AC18:AE18"/>
    <mergeCell ref="AC19:AE19"/>
    <mergeCell ref="AC20:AE20"/>
    <mergeCell ref="AC21:AE21"/>
    <mergeCell ref="A21:B21"/>
    <mergeCell ref="C21:N21"/>
    <mergeCell ref="O21:P21"/>
    <mergeCell ref="Q21:R21"/>
    <mergeCell ref="S21:T21"/>
    <mergeCell ref="U21:V21"/>
    <mergeCell ref="W21:X21"/>
    <mergeCell ref="Y21:Z21"/>
    <mergeCell ref="A1:U1"/>
    <mergeCell ref="A2:U2"/>
    <mergeCell ref="A3:U3"/>
    <mergeCell ref="AA21:AB21"/>
    <mergeCell ref="AA11:AB11"/>
    <mergeCell ref="A11:B11"/>
    <mergeCell ref="C11:N11"/>
    <mergeCell ref="O11:P11"/>
    <mergeCell ref="Q11:R11"/>
    <mergeCell ref="AA19:AB19"/>
  </mergeCells>
  <printOptions/>
  <pageMargins left="0.75" right="0.75" top="1" bottom="1" header="0.5" footer="0.5"/>
  <pageSetup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showRowColHeaders="0" view="pageBreakPreview" zoomScaleSheetLayoutView="100" workbookViewId="0" topLeftCell="A6">
      <selection activeCell="A28" sqref="A28"/>
    </sheetView>
  </sheetViews>
  <sheetFormatPr defaultColWidth="8.796875" defaultRowHeight="15.75"/>
  <cols>
    <col min="1" max="1" width="29.296875" style="102" customWidth="1"/>
    <col min="2" max="16384" width="6.3984375" style="102" customWidth="1"/>
  </cols>
  <sheetData>
    <row r="1" spans="1:9" ht="18">
      <c r="A1" s="101" t="s">
        <v>88</v>
      </c>
      <c r="B1" s="101"/>
      <c r="C1" s="101"/>
      <c r="D1" s="101"/>
      <c r="E1" s="101"/>
      <c r="F1" s="101"/>
      <c r="G1" s="101"/>
      <c r="H1" s="101"/>
      <c r="I1" s="101"/>
    </row>
    <row r="2" spans="1:9" ht="15.75">
      <c r="A2" s="103" t="s">
        <v>89</v>
      </c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04" t="s">
        <v>79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5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7" t="s">
        <v>0</v>
      </c>
      <c r="B6" s="108" t="s">
        <v>1</v>
      </c>
      <c r="C6" s="109" t="s">
        <v>2</v>
      </c>
      <c r="D6" s="109"/>
      <c r="E6" s="109"/>
      <c r="F6" s="109"/>
      <c r="G6" s="109"/>
      <c r="H6" s="109"/>
      <c r="I6" s="109"/>
    </row>
    <row r="7" spans="1:9" ht="18">
      <c r="A7" s="110" t="s">
        <v>90</v>
      </c>
      <c r="B7" s="111">
        <v>1</v>
      </c>
      <c r="C7" s="112" t="str">
        <f>'40-49с1'!G36</f>
        <v>Юртаев</v>
      </c>
      <c r="D7" s="109"/>
      <c r="E7" s="109"/>
      <c r="F7" s="109"/>
      <c r="G7" s="109"/>
      <c r="H7" s="109"/>
      <c r="I7" s="109"/>
    </row>
    <row r="8" spans="1:9" ht="18">
      <c r="A8" s="110" t="s">
        <v>8</v>
      </c>
      <c r="B8" s="111">
        <v>2</v>
      </c>
      <c r="C8" s="112" t="str">
        <f>'40-49с1'!G56</f>
        <v>Шпотя Артур</v>
      </c>
      <c r="D8" s="109"/>
      <c r="E8" s="109"/>
      <c r="F8" s="109"/>
      <c r="G8" s="109"/>
      <c r="H8" s="109"/>
      <c r="I8" s="109"/>
    </row>
    <row r="9" spans="1:9" ht="18">
      <c r="A9" s="110" t="s">
        <v>91</v>
      </c>
      <c r="B9" s="111">
        <v>3</v>
      </c>
      <c r="C9" s="112" t="str">
        <f>'40-49с2'!I22</f>
        <v>Васькин Игорь</v>
      </c>
      <c r="D9" s="109"/>
      <c r="E9" s="109"/>
      <c r="F9" s="109"/>
      <c r="G9" s="109"/>
      <c r="H9" s="109"/>
      <c r="I9" s="109"/>
    </row>
    <row r="10" spans="1:9" ht="18">
      <c r="A10" s="110" t="s">
        <v>92</v>
      </c>
      <c r="B10" s="111">
        <v>4</v>
      </c>
      <c r="C10" s="112" t="str">
        <f>'40-49с2'!I32</f>
        <v>Чистяков</v>
      </c>
      <c r="D10" s="109"/>
      <c r="E10" s="109"/>
      <c r="F10" s="109"/>
      <c r="G10" s="109"/>
      <c r="H10" s="109"/>
      <c r="I10" s="109"/>
    </row>
    <row r="11" spans="1:9" ht="18">
      <c r="A11" s="110" t="s">
        <v>93</v>
      </c>
      <c r="B11" s="111">
        <v>5</v>
      </c>
      <c r="C11" s="112" t="str">
        <f>'40-49с1'!G63</f>
        <v>Шакиров Ильяс</v>
      </c>
      <c r="D11" s="109"/>
      <c r="E11" s="109"/>
      <c r="F11" s="109"/>
      <c r="G11" s="109"/>
      <c r="H11" s="109"/>
      <c r="I11" s="109"/>
    </row>
    <row r="12" spans="1:9" ht="18">
      <c r="A12" s="110" t="s">
        <v>94</v>
      </c>
      <c r="B12" s="111">
        <v>6</v>
      </c>
      <c r="C12" s="112" t="str">
        <f>'40-49с1'!G65</f>
        <v>Матиос</v>
      </c>
      <c r="D12" s="109"/>
      <c r="E12" s="109"/>
      <c r="F12" s="109"/>
      <c r="G12" s="109"/>
      <c r="H12" s="109"/>
      <c r="I12" s="109"/>
    </row>
    <row r="13" spans="1:9" ht="18">
      <c r="A13" s="110" t="s">
        <v>95</v>
      </c>
      <c r="B13" s="111">
        <v>7</v>
      </c>
      <c r="C13" s="112" t="str">
        <f>'40-49с1'!G68</f>
        <v>Заякин</v>
      </c>
      <c r="D13" s="109"/>
      <c r="E13" s="109"/>
      <c r="F13" s="109"/>
      <c r="G13" s="109"/>
      <c r="H13" s="109"/>
      <c r="I13" s="109"/>
    </row>
    <row r="14" spans="1:9" ht="18">
      <c r="A14" s="110" t="s">
        <v>96</v>
      </c>
      <c r="B14" s="111">
        <v>8</v>
      </c>
      <c r="C14" s="112" t="str">
        <f>'40-49с1'!G70</f>
        <v>Игнатенко</v>
      </c>
      <c r="D14" s="109"/>
      <c r="E14" s="109"/>
      <c r="F14" s="109"/>
      <c r="G14" s="109"/>
      <c r="H14" s="109"/>
      <c r="I14" s="109"/>
    </row>
    <row r="15" spans="1:9" ht="18">
      <c r="A15" s="110" t="s">
        <v>97</v>
      </c>
      <c r="B15" s="111">
        <v>9</v>
      </c>
      <c r="C15" s="112" t="str">
        <f>'40-49с1'!D72</f>
        <v>Васев В</v>
      </c>
      <c r="D15" s="109"/>
      <c r="E15" s="109"/>
      <c r="F15" s="109"/>
      <c r="G15" s="109"/>
      <c r="H15" s="109"/>
      <c r="I15" s="109"/>
    </row>
    <row r="16" spans="1:9" ht="18">
      <c r="A16" s="110" t="s">
        <v>98</v>
      </c>
      <c r="B16" s="111">
        <v>10</v>
      </c>
      <c r="C16" s="112" t="str">
        <f>'40-49с1'!D75</f>
        <v>Минигулов</v>
      </c>
      <c r="D16" s="109"/>
      <c r="E16" s="109"/>
      <c r="F16" s="109"/>
      <c r="G16" s="109"/>
      <c r="H16" s="109"/>
      <c r="I16" s="109"/>
    </row>
    <row r="17" spans="1:9" ht="18">
      <c r="A17" s="110" t="s">
        <v>99</v>
      </c>
      <c r="B17" s="111">
        <v>11</v>
      </c>
      <c r="C17" s="112" t="str">
        <f>'40-49с1'!G73</f>
        <v>Султанаев</v>
      </c>
      <c r="D17" s="109"/>
      <c r="E17" s="109"/>
      <c r="F17" s="109"/>
      <c r="G17" s="109"/>
      <c r="H17" s="109"/>
      <c r="I17" s="109"/>
    </row>
    <row r="18" spans="1:9" ht="18">
      <c r="A18" s="110" t="s">
        <v>100</v>
      </c>
      <c r="B18" s="111">
        <v>12</v>
      </c>
      <c r="C18" s="112" t="str">
        <f>'40-49с1'!G75</f>
        <v>Хабиров</v>
      </c>
      <c r="D18" s="109"/>
      <c r="E18" s="109"/>
      <c r="F18" s="109"/>
      <c r="G18" s="109"/>
      <c r="H18" s="109"/>
      <c r="I18" s="109"/>
    </row>
    <row r="19" spans="1:9" ht="18">
      <c r="A19" s="110" t="s">
        <v>101</v>
      </c>
      <c r="B19" s="111">
        <v>13</v>
      </c>
      <c r="C19" s="112" t="str">
        <f>'40-49с2'!I40</f>
        <v>Антонов О</v>
      </c>
      <c r="D19" s="109"/>
      <c r="E19" s="109"/>
      <c r="F19" s="109"/>
      <c r="G19" s="109"/>
      <c r="H19" s="109"/>
      <c r="I19" s="109"/>
    </row>
    <row r="20" spans="1:9" ht="18">
      <c r="A20" s="110" t="s">
        <v>102</v>
      </c>
      <c r="B20" s="111">
        <v>14</v>
      </c>
      <c r="C20" s="112" t="str">
        <f>'40-49с2'!I44</f>
        <v>Мищихин</v>
      </c>
      <c r="D20" s="109"/>
      <c r="E20" s="109"/>
      <c r="F20" s="109"/>
      <c r="G20" s="109"/>
      <c r="H20" s="109"/>
      <c r="I20" s="109"/>
    </row>
    <row r="21" spans="1:9" ht="18">
      <c r="A21" s="110" t="s">
        <v>103</v>
      </c>
      <c r="B21" s="111">
        <v>15</v>
      </c>
      <c r="C21" s="112" t="str">
        <f>'40-49с2'!I46</f>
        <v>Назипов</v>
      </c>
      <c r="D21" s="109"/>
      <c r="E21" s="109"/>
      <c r="F21" s="109"/>
      <c r="G21" s="109"/>
      <c r="H21" s="109"/>
      <c r="I21" s="109"/>
    </row>
    <row r="22" spans="1:9" ht="18">
      <c r="A22" s="110" t="s">
        <v>104</v>
      </c>
      <c r="B22" s="111">
        <v>16</v>
      </c>
      <c r="C22" s="112" t="str">
        <f>'40-49с2'!I48</f>
        <v>Нурутдинов</v>
      </c>
      <c r="D22" s="109"/>
      <c r="E22" s="109"/>
      <c r="F22" s="109"/>
      <c r="G22" s="109"/>
      <c r="H22" s="109"/>
      <c r="I22" s="109"/>
    </row>
    <row r="23" spans="1:9" ht="18">
      <c r="A23" s="110" t="s">
        <v>105</v>
      </c>
      <c r="B23" s="111">
        <v>17</v>
      </c>
      <c r="C23" s="112" t="str">
        <f>'40-49с2'!E44</f>
        <v>Начиналов</v>
      </c>
      <c r="D23" s="109"/>
      <c r="E23" s="109"/>
      <c r="F23" s="109"/>
      <c r="G23" s="109"/>
      <c r="H23" s="109"/>
      <c r="I23" s="109"/>
    </row>
    <row r="24" spans="1:9" ht="18">
      <c r="A24" s="110" t="s">
        <v>106</v>
      </c>
      <c r="B24" s="111">
        <v>18</v>
      </c>
      <c r="C24" s="112" t="str">
        <f>'40-49с2'!E50</f>
        <v>Лось А</v>
      </c>
      <c r="D24" s="109"/>
      <c r="E24" s="109"/>
      <c r="F24" s="109"/>
      <c r="G24" s="109"/>
      <c r="H24" s="109"/>
      <c r="I24" s="109"/>
    </row>
    <row r="25" spans="1:9" ht="18">
      <c r="A25" s="110" t="s">
        <v>107</v>
      </c>
      <c r="B25" s="111">
        <v>19</v>
      </c>
      <c r="C25" s="112" t="str">
        <f>'40-49с2'!E53</f>
        <v>Абакиров</v>
      </c>
      <c r="D25" s="109"/>
      <c r="E25" s="109"/>
      <c r="F25" s="109"/>
      <c r="G25" s="109"/>
      <c r="H25" s="109"/>
      <c r="I25" s="109"/>
    </row>
    <row r="26" spans="1:9" ht="18">
      <c r="A26" s="110" t="s">
        <v>108</v>
      </c>
      <c r="B26" s="111">
        <v>20</v>
      </c>
      <c r="C26" s="112" t="str">
        <f>'40-49с2'!E55</f>
        <v>Семенова</v>
      </c>
      <c r="D26" s="109"/>
      <c r="E26" s="109"/>
      <c r="F26" s="109"/>
      <c r="G26" s="109"/>
      <c r="H26" s="109"/>
      <c r="I26" s="109"/>
    </row>
    <row r="27" spans="1:9" ht="18">
      <c r="A27" s="110" t="s">
        <v>109</v>
      </c>
      <c r="B27" s="111">
        <v>21</v>
      </c>
      <c r="C27" s="112" t="str">
        <f>'40-49с2'!I53</f>
        <v>Хазиев</v>
      </c>
      <c r="D27" s="109"/>
      <c r="E27" s="109"/>
      <c r="F27" s="109"/>
      <c r="G27" s="109"/>
      <c r="H27" s="109"/>
      <c r="I27" s="109"/>
    </row>
    <row r="28" spans="1:9" ht="18">
      <c r="A28" s="110" t="s">
        <v>110</v>
      </c>
      <c r="B28" s="111">
        <v>22</v>
      </c>
      <c r="C28" s="112" t="str">
        <f>'40-49с2'!I57</f>
        <v>Архипов</v>
      </c>
      <c r="D28" s="109"/>
      <c r="E28" s="109"/>
      <c r="F28" s="109"/>
      <c r="G28" s="109"/>
      <c r="H28" s="109"/>
      <c r="I28" s="109"/>
    </row>
    <row r="29" spans="1:9" ht="18">
      <c r="A29" s="110" t="s">
        <v>111</v>
      </c>
      <c r="B29" s="111">
        <v>23</v>
      </c>
      <c r="C29" s="112">
        <f>'40-49с2'!I59</f>
        <v>0</v>
      </c>
      <c r="D29" s="109"/>
      <c r="E29" s="109"/>
      <c r="F29" s="109"/>
      <c r="G29" s="109"/>
      <c r="H29" s="109"/>
      <c r="I29" s="109"/>
    </row>
    <row r="30" spans="1:9" ht="18">
      <c r="A30" s="110" t="s">
        <v>111</v>
      </c>
      <c r="B30" s="111">
        <v>24</v>
      </c>
      <c r="C30" s="112">
        <f>'40-49с2'!I61</f>
        <v>0</v>
      </c>
      <c r="D30" s="109"/>
      <c r="E30" s="109"/>
      <c r="F30" s="109"/>
      <c r="G30" s="109"/>
      <c r="H30" s="109"/>
      <c r="I30" s="109"/>
    </row>
    <row r="31" spans="1:9" ht="18">
      <c r="A31" s="110" t="s">
        <v>111</v>
      </c>
      <c r="B31" s="111">
        <v>25</v>
      </c>
      <c r="C31" s="112">
        <f>'40-49с2'!E63</f>
        <v>0</v>
      </c>
      <c r="D31" s="109"/>
      <c r="E31" s="109"/>
      <c r="F31" s="109"/>
      <c r="G31" s="109"/>
      <c r="H31" s="109"/>
      <c r="I31" s="109"/>
    </row>
    <row r="32" spans="1:9" ht="18">
      <c r="A32" s="110" t="s">
        <v>111</v>
      </c>
      <c r="B32" s="111">
        <v>26</v>
      </c>
      <c r="C32" s="112">
        <f>'40-49с2'!E69</f>
        <v>0</v>
      </c>
      <c r="D32" s="109"/>
      <c r="E32" s="109"/>
      <c r="F32" s="109"/>
      <c r="G32" s="109"/>
      <c r="H32" s="109"/>
      <c r="I32" s="109"/>
    </row>
    <row r="33" spans="1:9" ht="18">
      <c r="A33" s="110" t="s">
        <v>111</v>
      </c>
      <c r="B33" s="111">
        <v>27</v>
      </c>
      <c r="C33" s="112">
        <f>'40-49с2'!E72</f>
        <v>0</v>
      </c>
      <c r="D33" s="109"/>
      <c r="E33" s="109"/>
      <c r="F33" s="109"/>
      <c r="G33" s="109"/>
      <c r="H33" s="109"/>
      <c r="I33" s="109"/>
    </row>
    <row r="34" spans="1:9" ht="18">
      <c r="A34" s="110" t="s">
        <v>111</v>
      </c>
      <c r="B34" s="111">
        <v>28</v>
      </c>
      <c r="C34" s="112">
        <f>'40-49с2'!E74</f>
        <v>0</v>
      </c>
      <c r="D34" s="109"/>
      <c r="E34" s="109"/>
      <c r="F34" s="109"/>
      <c r="G34" s="109"/>
      <c r="H34" s="109"/>
      <c r="I34" s="109"/>
    </row>
    <row r="35" spans="1:9" ht="18">
      <c r="A35" s="110" t="s">
        <v>111</v>
      </c>
      <c r="B35" s="111">
        <v>29</v>
      </c>
      <c r="C35" s="112">
        <f>'40-49с2'!I66</f>
        <v>0</v>
      </c>
      <c r="D35" s="109"/>
      <c r="E35" s="109"/>
      <c r="F35" s="109"/>
      <c r="G35" s="109"/>
      <c r="H35" s="109"/>
      <c r="I35" s="109"/>
    </row>
    <row r="36" spans="1:9" ht="18">
      <c r="A36" s="110" t="s">
        <v>111</v>
      </c>
      <c r="B36" s="111">
        <v>30</v>
      </c>
      <c r="C36" s="112">
        <f>'40-49с2'!I70</f>
        <v>0</v>
      </c>
      <c r="D36" s="109"/>
      <c r="E36" s="109"/>
      <c r="F36" s="109"/>
      <c r="G36" s="109"/>
      <c r="H36" s="109"/>
      <c r="I36" s="109"/>
    </row>
    <row r="37" spans="1:9" ht="18">
      <c r="A37" s="110" t="s">
        <v>111</v>
      </c>
      <c r="B37" s="111">
        <v>31</v>
      </c>
      <c r="C37" s="112">
        <f>'40-49с2'!I72</f>
        <v>0</v>
      </c>
      <c r="D37" s="109"/>
      <c r="E37" s="109"/>
      <c r="F37" s="109"/>
      <c r="G37" s="109"/>
      <c r="H37" s="109"/>
      <c r="I37" s="109"/>
    </row>
    <row r="38" spans="1:9" ht="18">
      <c r="A38" s="110" t="s">
        <v>111</v>
      </c>
      <c r="B38" s="111">
        <v>32</v>
      </c>
      <c r="C38" s="112" t="str">
        <f>'40-49с2'!I74</f>
        <v>_</v>
      </c>
      <c r="D38" s="109"/>
      <c r="E38" s="109"/>
      <c r="F38" s="109"/>
      <c r="G38" s="109"/>
      <c r="H38" s="109"/>
      <c r="I38" s="10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H5" sqref="H5"/>
    </sheetView>
  </sheetViews>
  <sheetFormatPr defaultColWidth="8.796875" defaultRowHeight="15.75"/>
  <cols>
    <col min="1" max="1" width="3.09765625" style="114" customWidth="1"/>
    <col min="2" max="2" width="13.19921875" style="114" customWidth="1"/>
    <col min="3" max="6" width="12.3984375" style="114" customWidth="1"/>
    <col min="7" max="7" width="12.59765625" style="114" customWidth="1"/>
    <col min="8" max="16384" width="6.3984375" style="114" customWidth="1"/>
  </cols>
  <sheetData>
    <row r="1" spans="1:9" ht="18">
      <c r="A1" s="101" t="s">
        <v>88</v>
      </c>
      <c r="B1" s="101"/>
      <c r="C1" s="101"/>
      <c r="D1" s="101"/>
      <c r="E1" s="101"/>
      <c r="F1" s="101"/>
      <c r="G1" s="113"/>
      <c r="H1" s="113"/>
      <c r="I1" s="113"/>
    </row>
    <row r="2" spans="1:9" ht="15.75">
      <c r="A2" s="103" t="s">
        <v>89</v>
      </c>
      <c r="B2" s="103"/>
      <c r="C2" s="103"/>
      <c r="D2" s="103"/>
      <c r="E2" s="103"/>
      <c r="F2" s="103"/>
      <c r="G2" s="115"/>
      <c r="H2" s="115"/>
      <c r="I2" s="115"/>
    </row>
    <row r="3" spans="1:9" ht="15.75">
      <c r="A3" s="104" t="s">
        <v>79</v>
      </c>
      <c r="B3" s="104"/>
      <c r="C3" s="104"/>
      <c r="D3" s="104"/>
      <c r="E3" s="104"/>
      <c r="F3" s="104"/>
      <c r="G3" s="116"/>
      <c r="H3" s="116"/>
      <c r="I3" s="116"/>
    </row>
    <row r="4" spans="1:9" ht="15.75">
      <c r="A4" s="117"/>
      <c r="B4" s="117"/>
      <c r="C4" s="117"/>
      <c r="D4" s="117"/>
      <c r="E4" s="117"/>
      <c r="F4" s="117"/>
      <c r="G4" s="117"/>
      <c r="H4" s="117"/>
      <c r="I4" s="117"/>
    </row>
    <row r="5" spans="1:19" ht="10.5" customHeight="1">
      <c r="A5" s="118">
        <v>1</v>
      </c>
      <c r="B5" s="119" t="str">
        <f>'Сп40-49'!A7</f>
        <v>Васькин Игорь</v>
      </c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ht="10.5" customHeight="1">
      <c r="A6" s="120"/>
      <c r="B6" s="122">
        <v>1</v>
      </c>
      <c r="C6" s="123" t="s">
        <v>90</v>
      </c>
      <c r="D6" s="120"/>
      <c r="E6" s="124"/>
      <c r="F6" s="120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ht="10.5" customHeight="1">
      <c r="A7" s="118">
        <v>32</v>
      </c>
      <c r="B7" s="125" t="str">
        <f>'Сп40-49'!A38</f>
        <v>_</v>
      </c>
      <c r="C7" s="126"/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ht="10.5" customHeight="1">
      <c r="A8" s="120"/>
      <c r="B8" s="120"/>
      <c r="C8" s="122">
        <v>17</v>
      </c>
      <c r="D8" s="123" t="s">
        <v>90</v>
      </c>
      <c r="E8" s="120"/>
      <c r="F8" s="120"/>
      <c r="G8" s="120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10.5" customHeight="1">
      <c r="A9" s="118">
        <v>17</v>
      </c>
      <c r="B9" s="119" t="str">
        <f>'Сп40-49'!A23</f>
        <v>Назипов</v>
      </c>
      <c r="C9" s="126"/>
      <c r="D9" s="126"/>
      <c r="E9" s="120"/>
      <c r="F9" s="120"/>
      <c r="G9" s="120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10.5" customHeight="1">
      <c r="A10" s="120"/>
      <c r="B10" s="122">
        <v>2</v>
      </c>
      <c r="C10" s="127" t="s">
        <v>105</v>
      </c>
      <c r="D10" s="126"/>
      <c r="E10" s="120"/>
      <c r="F10" s="120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1:19" ht="10.5" customHeight="1">
      <c r="A11" s="118">
        <v>16</v>
      </c>
      <c r="B11" s="125" t="str">
        <f>'Сп40-49'!A22</f>
        <v>Хабиров</v>
      </c>
      <c r="C11" s="120"/>
      <c r="D11" s="126"/>
      <c r="E11" s="120"/>
      <c r="F11" s="120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ht="10.5" customHeight="1">
      <c r="A12" s="120"/>
      <c r="B12" s="120"/>
      <c r="C12" s="120"/>
      <c r="D12" s="122">
        <v>25</v>
      </c>
      <c r="E12" s="123" t="s">
        <v>90</v>
      </c>
      <c r="F12" s="120"/>
      <c r="G12" s="128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ht="12" customHeight="1">
      <c r="A13" s="118">
        <v>9</v>
      </c>
      <c r="B13" s="119" t="str">
        <f>'Сп40-49'!A15</f>
        <v>Игнатенко</v>
      </c>
      <c r="C13" s="120"/>
      <c r="D13" s="126"/>
      <c r="E13" s="126"/>
      <c r="F13" s="120"/>
      <c r="G13" s="128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1:19" ht="12" customHeight="1">
      <c r="A14" s="120"/>
      <c r="B14" s="122">
        <v>3</v>
      </c>
      <c r="C14" s="123" t="s">
        <v>97</v>
      </c>
      <c r="D14" s="126"/>
      <c r="E14" s="126"/>
      <c r="F14" s="120"/>
      <c r="G14" s="128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1:19" ht="12" customHeight="1">
      <c r="A15" s="118">
        <v>24</v>
      </c>
      <c r="B15" s="125" t="str">
        <f>'Сп40-49'!A30</f>
        <v>_</v>
      </c>
      <c r="C15" s="126"/>
      <c r="D15" s="126"/>
      <c r="E15" s="126"/>
      <c r="F15" s="120"/>
      <c r="G15" s="128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ht="12" customHeight="1">
      <c r="A16" s="120"/>
      <c r="B16" s="120"/>
      <c r="C16" s="122">
        <v>18</v>
      </c>
      <c r="D16" s="127" t="s">
        <v>97</v>
      </c>
      <c r="E16" s="126"/>
      <c r="F16" s="120"/>
      <c r="G16" s="128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12" customHeight="1">
      <c r="A17" s="118">
        <v>25</v>
      </c>
      <c r="B17" s="119" t="str">
        <f>'Сп40-49'!A31</f>
        <v>_</v>
      </c>
      <c r="C17" s="126"/>
      <c r="D17" s="120"/>
      <c r="E17" s="126"/>
      <c r="F17" s="120"/>
      <c r="G17" s="128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12" customHeight="1">
      <c r="A18" s="120"/>
      <c r="B18" s="122">
        <v>4</v>
      </c>
      <c r="C18" s="127" t="s">
        <v>96</v>
      </c>
      <c r="D18" s="120"/>
      <c r="E18" s="126"/>
      <c r="F18" s="120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2" customHeight="1">
      <c r="A19" s="118">
        <v>8</v>
      </c>
      <c r="B19" s="125" t="str">
        <f>'Сп40-49'!A14</f>
        <v>Султанаев</v>
      </c>
      <c r="C19" s="120"/>
      <c r="D19" s="120"/>
      <c r="E19" s="126"/>
      <c r="F19" s="120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ht="12" customHeight="1">
      <c r="A20" s="120"/>
      <c r="B20" s="120"/>
      <c r="C20" s="120"/>
      <c r="D20" s="120"/>
      <c r="E20" s="122">
        <v>29</v>
      </c>
      <c r="F20" s="123" t="s">
        <v>92</v>
      </c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</row>
    <row r="21" spans="1:19" ht="12" customHeight="1">
      <c r="A21" s="118">
        <v>5</v>
      </c>
      <c r="B21" s="119" t="str">
        <f>'Сп40-49'!A11</f>
        <v>Чистяков</v>
      </c>
      <c r="C21" s="120"/>
      <c r="D21" s="120"/>
      <c r="E21" s="126"/>
      <c r="F21" s="126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</row>
    <row r="22" spans="1:19" ht="12" customHeight="1">
      <c r="A22" s="120"/>
      <c r="B22" s="122">
        <v>5</v>
      </c>
      <c r="C22" s="123" t="s">
        <v>93</v>
      </c>
      <c r="D22" s="120"/>
      <c r="E22" s="126"/>
      <c r="F22" s="126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1:19" ht="12" customHeight="1">
      <c r="A23" s="118">
        <v>28</v>
      </c>
      <c r="B23" s="125" t="str">
        <f>'Сп40-49'!A34</f>
        <v>_</v>
      </c>
      <c r="C23" s="126"/>
      <c r="D23" s="120"/>
      <c r="E23" s="126"/>
      <c r="F23" s="126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ht="12" customHeight="1">
      <c r="A24" s="120"/>
      <c r="B24" s="120"/>
      <c r="C24" s="122">
        <v>19</v>
      </c>
      <c r="D24" s="123" t="s">
        <v>93</v>
      </c>
      <c r="E24" s="126"/>
      <c r="F24" s="126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19" ht="12" customHeight="1">
      <c r="A25" s="118">
        <v>21</v>
      </c>
      <c r="B25" s="119" t="str">
        <f>'Сп40-49'!A27</f>
        <v>Мищихин</v>
      </c>
      <c r="C25" s="126"/>
      <c r="D25" s="126"/>
      <c r="E25" s="126"/>
      <c r="F25" s="126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ht="12" customHeight="1">
      <c r="A26" s="120"/>
      <c r="B26" s="122">
        <v>6</v>
      </c>
      <c r="C26" s="127" t="s">
        <v>109</v>
      </c>
      <c r="D26" s="126"/>
      <c r="E26" s="126"/>
      <c r="F26" s="126"/>
      <c r="G26" s="120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ht="12" customHeight="1">
      <c r="A27" s="118">
        <v>12</v>
      </c>
      <c r="B27" s="125" t="str">
        <f>'Сп40-49'!A18</f>
        <v>Начиналов</v>
      </c>
      <c r="C27" s="120"/>
      <c r="D27" s="126"/>
      <c r="E27" s="126"/>
      <c r="F27" s="126"/>
      <c r="G27" s="120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  <row r="28" spans="1:19" ht="12" customHeight="1">
      <c r="A28" s="120"/>
      <c r="B28" s="120"/>
      <c r="C28" s="120"/>
      <c r="D28" s="122">
        <v>26</v>
      </c>
      <c r="E28" s="127" t="s">
        <v>92</v>
      </c>
      <c r="F28" s="126"/>
      <c r="G28" s="120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19" ht="12" customHeight="1">
      <c r="A29" s="118">
        <v>13</v>
      </c>
      <c r="B29" s="119" t="str">
        <f>'Сп40-49'!A19</f>
        <v>Минигулов</v>
      </c>
      <c r="C29" s="120"/>
      <c r="D29" s="126"/>
      <c r="E29" s="120"/>
      <c r="F29" s="126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1:19" ht="12" customHeight="1">
      <c r="A30" s="120"/>
      <c r="B30" s="122">
        <v>7</v>
      </c>
      <c r="C30" s="123" t="s">
        <v>101</v>
      </c>
      <c r="D30" s="126"/>
      <c r="E30" s="120"/>
      <c r="F30" s="126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1:19" ht="12" customHeight="1">
      <c r="A31" s="118">
        <v>20</v>
      </c>
      <c r="B31" s="125" t="str">
        <f>'Сп40-49'!A26</f>
        <v>Нурутдинов</v>
      </c>
      <c r="C31" s="126"/>
      <c r="D31" s="126"/>
      <c r="E31" s="120"/>
      <c r="F31" s="126"/>
      <c r="G31" s="120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</row>
    <row r="32" spans="1:19" ht="12" customHeight="1">
      <c r="A32" s="120"/>
      <c r="B32" s="120"/>
      <c r="C32" s="122">
        <v>20</v>
      </c>
      <c r="D32" s="127" t="s">
        <v>92</v>
      </c>
      <c r="E32" s="120"/>
      <c r="F32" s="126"/>
      <c r="G32" s="120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spans="1:19" ht="12" customHeight="1">
      <c r="A33" s="118">
        <v>29</v>
      </c>
      <c r="B33" s="119" t="str">
        <f>'Сп40-49'!A35</f>
        <v>_</v>
      </c>
      <c r="C33" s="126"/>
      <c r="D33" s="120"/>
      <c r="E33" s="120"/>
      <c r="F33" s="126"/>
      <c r="G33" s="12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ht="12" customHeight="1">
      <c r="A34" s="120"/>
      <c r="B34" s="122">
        <v>8</v>
      </c>
      <c r="C34" s="127" t="s">
        <v>92</v>
      </c>
      <c r="D34" s="120"/>
      <c r="E34" s="120"/>
      <c r="F34" s="126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  <row r="35" spans="1:19" ht="12" customHeight="1">
      <c r="A35" s="118">
        <v>4</v>
      </c>
      <c r="B35" s="125" t="str">
        <f>'Сп40-49'!A10</f>
        <v>Юртаев</v>
      </c>
      <c r="C35" s="120"/>
      <c r="D35" s="120"/>
      <c r="E35" s="120"/>
      <c r="F35" s="126"/>
      <c r="G35" s="120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2" customHeight="1">
      <c r="A36" s="120"/>
      <c r="B36" s="120"/>
      <c r="C36" s="120"/>
      <c r="D36" s="120"/>
      <c r="E36" s="120"/>
      <c r="F36" s="122">
        <v>31</v>
      </c>
      <c r="G36" s="123" t="s">
        <v>92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ht="12" customHeight="1">
      <c r="A37" s="118">
        <v>3</v>
      </c>
      <c r="B37" s="119" t="str">
        <f>'Сп40-49'!A9</f>
        <v>Шакиров Ильяс</v>
      </c>
      <c r="C37" s="120"/>
      <c r="D37" s="120"/>
      <c r="E37" s="120"/>
      <c r="F37" s="126"/>
      <c r="G37" s="129" t="s">
        <v>3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</row>
    <row r="38" spans="1:19" ht="12" customHeight="1">
      <c r="A38" s="120"/>
      <c r="B38" s="122">
        <v>9</v>
      </c>
      <c r="C38" s="123" t="s">
        <v>91</v>
      </c>
      <c r="D38" s="120"/>
      <c r="E38" s="120"/>
      <c r="F38" s="126"/>
      <c r="G38" s="120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1:19" ht="12" customHeight="1">
      <c r="A39" s="118">
        <v>30</v>
      </c>
      <c r="B39" s="125" t="str">
        <f>'Сп40-49'!A36</f>
        <v>_</v>
      </c>
      <c r="C39" s="126"/>
      <c r="D39" s="120"/>
      <c r="E39" s="120"/>
      <c r="F39" s="126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</row>
    <row r="40" spans="1:19" ht="12" customHeight="1">
      <c r="A40" s="120"/>
      <c r="B40" s="120"/>
      <c r="C40" s="122">
        <v>21</v>
      </c>
      <c r="D40" s="123" t="s">
        <v>91</v>
      </c>
      <c r="E40" s="120"/>
      <c r="F40" s="126"/>
      <c r="G40" s="120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</row>
    <row r="41" spans="1:19" ht="12" customHeight="1">
      <c r="A41" s="118">
        <v>19</v>
      </c>
      <c r="B41" s="119" t="str">
        <f>'Сп40-49'!A25</f>
        <v>Архипов</v>
      </c>
      <c r="C41" s="126"/>
      <c r="D41" s="126"/>
      <c r="E41" s="120"/>
      <c r="F41" s="126"/>
      <c r="G41" s="120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  <row r="42" spans="1:19" ht="12" customHeight="1">
      <c r="A42" s="120"/>
      <c r="B42" s="122">
        <v>10</v>
      </c>
      <c r="C42" s="127" t="s">
        <v>102</v>
      </c>
      <c r="D42" s="126"/>
      <c r="E42" s="120"/>
      <c r="F42" s="126"/>
      <c r="G42" s="120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  <row r="43" spans="1:19" ht="12" customHeight="1">
      <c r="A43" s="118">
        <v>14</v>
      </c>
      <c r="B43" s="125" t="str">
        <f>'Сп40-49'!A20</f>
        <v>Хазиев</v>
      </c>
      <c r="C43" s="120"/>
      <c r="D43" s="126"/>
      <c r="E43" s="120"/>
      <c r="F43" s="126"/>
      <c r="G43" s="120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</row>
    <row r="44" spans="1:19" ht="12" customHeight="1">
      <c r="A44" s="120"/>
      <c r="B44" s="120"/>
      <c r="C44" s="120"/>
      <c r="D44" s="122">
        <v>27</v>
      </c>
      <c r="E44" s="123" t="s">
        <v>91</v>
      </c>
      <c r="F44" s="126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</row>
    <row r="45" spans="1:19" ht="12" customHeight="1">
      <c r="A45" s="118">
        <v>11</v>
      </c>
      <c r="B45" s="119" t="str">
        <f>'Сп40-49'!A17</f>
        <v>Лось А</v>
      </c>
      <c r="C45" s="120"/>
      <c r="D45" s="126"/>
      <c r="E45" s="126"/>
      <c r="F45" s="126"/>
      <c r="G45" s="120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</row>
    <row r="46" spans="1:19" ht="12" customHeight="1">
      <c r="A46" s="120"/>
      <c r="B46" s="122">
        <v>11</v>
      </c>
      <c r="C46" s="123" t="s">
        <v>110</v>
      </c>
      <c r="D46" s="126"/>
      <c r="E46" s="126"/>
      <c r="F46" s="126"/>
      <c r="G46" s="120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</row>
    <row r="47" spans="1:19" ht="12" customHeight="1">
      <c r="A47" s="118">
        <v>22</v>
      </c>
      <c r="B47" s="125" t="str">
        <f>'Сп40-49'!A28</f>
        <v>Заякин</v>
      </c>
      <c r="C47" s="126"/>
      <c r="D47" s="126"/>
      <c r="E47" s="126"/>
      <c r="F47" s="126"/>
      <c r="G47" s="120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</row>
    <row r="48" spans="1:19" ht="12" customHeight="1">
      <c r="A48" s="120"/>
      <c r="B48" s="120"/>
      <c r="C48" s="122">
        <v>22</v>
      </c>
      <c r="D48" s="127" t="s">
        <v>110</v>
      </c>
      <c r="E48" s="126"/>
      <c r="F48" s="126"/>
      <c r="G48" s="120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</row>
    <row r="49" spans="1:19" ht="12" customHeight="1">
      <c r="A49" s="118">
        <v>27</v>
      </c>
      <c r="B49" s="119" t="str">
        <f>'Сп40-49'!A33</f>
        <v>_</v>
      </c>
      <c r="C49" s="126"/>
      <c r="D49" s="120"/>
      <c r="E49" s="126"/>
      <c r="F49" s="126"/>
      <c r="G49" s="120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1:19" ht="12" customHeight="1">
      <c r="A50" s="120"/>
      <c r="B50" s="122">
        <v>12</v>
      </c>
      <c r="C50" s="127" t="s">
        <v>94</v>
      </c>
      <c r="D50" s="120"/>
      <c r="E50" s="126"/>
      <c r="F50" s="126"/>
      <c r="G50" s="120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1:19" ht="12" customHeight="1">
      <c r="A51" s="118">
        <v>6</v>
      </c>
      <c r="B51" s="125" t="str">
        <f>'Сп40-49'!A12</f>
        <v>Васев В</v>
      </c>
      <c r="C51" s="120"/>
      <c r="D51" s="120"/>
      <c r="E51" s="126"/>
      <c r="F51" s="126"/>
      <c r="G51" s="120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</row>
    <row r="52" spans="1:19" ht="12" customHeight="1">
      <c r="A52" s="120"/>
      <c r="B52" s="120"/>
      <c r="C52" s="120"/>
      <c r="D52" s="120"/>
      <c r="E52" s="122">
        <v>30</v>
      </c>
      <c r="F52" s="127" t="s">
        <v>8</v>
      </c>
      <c r="G52" s="120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</row>
    <row r="53" spans="1:19" ht="12" customHeight="1">
      <c r="A53" s="118">
        <v>7</v>
      </c>
      <c r="B53" s="119" t="str">
        <f>'Сп40-49'!A13</f>
        <v>Матиос</v>
      </c>
      <c r="C53" s="120"/>
      <c r="D53" s="120"/>
      <c r="E53" s="126"/>
      <c r="F53" s="120"/>
      <c r="G53" s="120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</row>
    <row r="54" spans="1:19" ht="12" customHeight="1">
      <c r="A54" s="120"/>
      <c r="B54" s="122">
        <v>13</v>
      </c>
      <c r="C54" s="123" t="s">
        <v>95</v>
      </c>
      <c r="D54" s="120"/>
      <c r="E54" s="126"/>
      <c r="F54" s="120"/>
      <c r="G54" s="120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</row>
    <row r="55" spans="1:19" ht="12" customHeight="1">
      <c r="A55" s="118">
        <v>26</v>
      </c>
      <c r="B55" s="125" t="str">
        <f>'Сп40-49'!A32</f>
        <v>_</v>
      </c>
      <c r="C55" s="126"/>
      <c r="D55" s="120"/>
      <c r="E55" s="126"/>
      <c r="F55" s="120"/>
      <c r="G55" s="120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19" ht="12" customHeight="1">
      <c r="A56" s="120"/>
      <c r="B56" s="120"/>
      <c r="C56" s="122">
        <v>23</v>
      </c>
      <c r="D56" s="123" t="s">
        <v>95</v>
      </c>
      <c r="E56" s="126"/>
      <c r="F56" s="130">
        <v>-31</v>
      </c>
      <c r="G56" s="119" t="str">
        <f>IF(G36=F20,F52,IF(G36=F52,F20,0))</f>
        <v>Шпотя Артур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</row>
    <row r="57" spans="1:19" ht="12" customHeight="1">
      <c r="A57" s="118">
        <v>23</v>
      </c>
      <c r="B57" s="119" t="str">
        <f>'Сп40-49'!A29</f>
        <v>_</v>
      </c>
      <c r="C57" s="126"/>
      <c r="D57" s="126"/>
      <c r="E57" s="126"/>
      <c r="F57" s="120"/>
      <c r="G57" s="129" t="s">
        <v>4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</row>
    <row r="58" spans="1:19" ht="12" customHeight="1">
      <c r="A58" s="120"/>
      <c r="B58" s="122">
        <v>14</v>
      </c>
      <c r="C58" s="127" t="s">
        <v>98</v>
      </c>
      <c r="D58" s="126"/>
      <c r="E58" s="126"/>
      <c r="F58" s="120"/>
      <c r="G58" s="120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</row>
    <row r="59" spans="1:19" ht="12" customHeight="1">
      <c r="A59" s="118">
        <v>10</v>
      </c>
      <c r="B59" s="125" t="str">
        <f>'Сп40-49'!A16</f>
        <v>Антонов О</v>
      </c>
      <c r="C59" s="120"/>
      <c r="D59" s="126"/>
      <c r="E59" s="126"/>
      <c r="F59" s="120"/>
      <c r="G59" s="120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</row>
    <row r="60" spans="1:19" ht="12" customHeight="1">
      <c r="A60" s="120"/>
      <c r="B60" s="120"/>
      <c r="C60" s="120"/>
      <c r="D60" s="122">
        <v>28</v>
      </c>
      <c r="E60" s="127" t="s">
        <v>8</v>
      </c>
      <c r="F60" s="120"/>
      <c r="G60" s="120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</row>
    <row r="61" spans="1:19" ht="12" customHeight="1">
      <c r="A61" s="118">
        <v>15</v>
      </c>
      <c r="B61" s="119" t="str">
        <f>'Сп40-49'!A21</f>
        <v>Абакиров</v>
      </c>
      <c r="C61" s="120"/>
      <c r="D61" s="126"/>
      <c r="E61" s="120"/>
      <c r="F61" s="120"/>
      <c r="G61" s="120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1:19" ht="12" customHeight="1">
      <c r="A62" s="120"/>
      <c r="B62" s="122">
        <v>15</v>
      </c>
      <c r="C62" s="123" t="s">
        <v>112</v>
      </c>
      <c r="D62" s="126"/>
      <c r="E62" s="118">
        <v>-58</v>
      </c>
      <c r="F62" s="119" t="str">
        <f>IF('40-49с2'!H14='40-49с2'!G10,'40-49с2'!G18,IF('40-49с2'!H14='40-49с2'!G18,'40-49с2'!G10,0))</f>
        <v>Шакиров Ильяс</v>
      </c>
      <c r="G62" s="120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</row>
    <row r="63" spans="1:19" ht="12" customHeight="1">
      <c r="A63" s="118">
        <v>18</v>
      </c>
      <c r="B63" s="125" t="str">
        <f>'Сп40-49'!A24</f>
        <v>Семенова</v>
      </c>
      <c r="C63" s="126"/>
      <c r="D63" s="126"/>
      <c r="E63" s="120"/>
      <c r="F63" s="122">
        <v>61</v>
      </c>
      <c r="G63" s="123" t="s">
        <v>91</v>
      </c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19" ht="12" customHeight="1">
      <c r="A64" s="120"/>
      <c r="B64" s="120"/>
      <c r="C64" s="122">
        <v>24</v>
      </c>
      <c r="D64" s="127" t="s">
        <v>8</v>
      </c>
      <c r="E64" s="118">
        <v>-59</v>
      </c>
      <c r="F64" s="125" t="str">
        <f>IF('40-49с2'!H30='40-49с2'!G26,'40-49с2'!G34,IF('40-49с2'!H30='40-49с2'!G34,'40-49с2'!G26,0))</f>
        <v>Матиос</v>
      </c>
      <c r="G64" s="129" t="s">
        <v>113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1:19" ht="12" customHeight="1">
      <c r="A65" s="118">
        <v>31</v>
      </c>
      <c r="B65" s="119" t="str">
        <f>'Сп40-49'!A37</f>
        <v>_</v>
      </c>
      <c r="C65" s="126"/>
      <c r="D65" s="120"/>
      <c r="E65" s="120"/>
      <c r="F65" s="118">
        <v>-61</v>
      </c>
      <c r="G65" s="119" t="str">
        <f>IF(G63=F62,F64,IF(G63=F64,F62,0))</f>
        <v>Матиос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1:19" ht="12" customHeight="1">
      <c r="A66" s="120"/>
      <c r="B66" s="122">
        <v>16</v>
      </c>
      <c r="C66" s="127" t="s">
        <v>8</v>
      </c>
      <c r="D66" s="120"/>
      <c r="E66" s="120"/>
      <c r="F66" s="120"/>
      <c r="G66" s="129" t="s">
        <v>114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</row>
    <row r="67" spans="1:19" ht="12" customHeight="1">
      <c r="A67" s="118">
        <v>2</v>
      </c>
      <c r="B67" s="125" t="str">
        <f>'Сп40-49'!A8</f>
        <v>Шпотя Артур</v>
      </c>
      <c r="C67" s="120"/>
      <c r="D67" s="120"/>
      <c r="E67" s="118">
        <v>-56</v>
      </c>
      <c r="F67" s="119" t="str">
        <f>IF('40-49с2'!G10='40-49с2'!F6,'40-49с2'!F14,IF('40-49с2'!G10='40-49с2'!F14,'40-49с2'!F6,0))</f>
        <v>Игнатенко</v>
      </c>
      <c r="G67" s="120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1:19" ht="12" customHeight="1">
      <c r="A68" s="120"/>
      <c r="B68" s="120"/>
      <c r="C68" s="120"/>
      <c r="D68" s="120"/>
      <c r="E68" s="120"/>
      <c r="F68" s="122">
        <v>62</v>
      </c>
      <c r="G68" s="123" t="s">
        <v>110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</row>
    <row r="69" spans="1:19" ht="12" customHeight="1">
      <c r="A69" s="118">
        <v>-52</v>
      </c>
      <c r="B69" s="119" t="str">
        <f>IF('40-49с2'!F6='40-49с2'!E4,'40-49с2'!E8,IF('40-49с2'!F6='40-49с2'!E8,'40-49с2'!E4,0))</f>
        <v>Хабиров</v>
      </c>
      <c r="C69" s="120"/>
      <c r="D69" s="120"/>
      <c r="E69" s="118">
        <v>-57</v>
      </c>
      <c r="F69" s="125" t="str">
        <f>IF('40-49с2'!G26='40-49с2'!F22,'40-49с2'!F30,IF('40-49с2'!G26='40-49с2'!F30,'40-49с2'!F22,0))</f>
        <v>Заякин</v>
      </c>
      <c r="G69" s="129" t="s">
        <v>115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</row>
    <row r="70" spans="1:19" ht="12" customHeight="1">
      <c r="A70" s="120"/>
      <c r="B70" s="122">
        <v>63</v>
      </c>
      <c r="C70" s="123" t="s">
        <v>94</v>
      </c>
      <c r="D70" s="120"/>
      <c r="E70" s="120"/>
      <c r="F70" s="118">
        <v>-62</v>
      </c>
      <c r="G70" s="119" t="str">
        <f>IF(G68=F67,F69,IF(G68=F69,F67,0))</f>
        <v>Игнатенко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</row>
    <row r="71" spans="1:19" ht="12" customHeight="1">
      <c r="A71" s="118">
        <v>-53</v>
      </c>
      <c r="B71" s="125" t="str">
        <f>IF('40-49с2'!F14='40-49с2'!E12,'40-49с2'!E16,IF('40-49с2'!F14='40-49с2'!E16,'40-49с2'!E12,0))</f>
        <v>Васев В</v>
      </c>
      <c r="C71" s="126"/>
      <c r="D71" s="131"/>
      <c r="E71" s="120"/>
      <c r="F71" s="120"/>
      <c r="G71" s="129" t="s">
        <v>116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</row>
    <row r="72" spans="1:19" ht="12" customHeight="1">
      <c r="A72" s="120"/>
      <c r="B72" s="120"/>
      <c r="C72" s="122">
        <v>65</v>
      </c>
      <c r="D72" s="123" t="s">
        <v>94</v>
      </c>
      <c r="E72" s="118">
        <v>-63</v>
      </c>
      <c r="F72" s="119" t="str">
        <f>IF(C70=B69,B71,IF(C70=B71,B69,0))</f>
        <v>Хабиров</v>
      </c>
      <c r="G72" s="120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</row>
    <row r="73" spans="1:19" ht="12" customHeight="1">
      <c r="A73" s="118">
        <v>-54</v>
      </c>
      <c r="B73" s="119" t="str">
        <f>IF('40-49с2'!F22='40-49с2'!E20,'40-49с2'!E24,IF('40-49с2'!F22='40-49с2'!E24,'40-49с2'!E20,0))</f>
        <v>Минигулов</v>
      </c>
      <c r="C73" s="126"/>
      <c r="D73" s="132" t="s">
        <v>117</v>
      </c>
      <c r="E73" s="120"/>
      <c r="F73" s="122">
        <v>66</v>
      </c>
      <c r="G73" s="123" t="s">
        <v>96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</row>
    <row r="74" spans="1:19" ht="12" customHeight="1">
      <c r="A74" s="120"/>
      <c r="B74" s="122">
        <v>64</v>
      </c>
      <c r="C74" s="127" t="s">
        <v>101</v>
      </c>
      <c r="D74" s="133"/>
      <c r="E74" s="118">
        <v>-64</v>
      </c>
      <c r="F74" s="125" t="str">
        <f>IF(C74=B73,B75,IF(C74=B75,B73,0))</f>
        <v>Султанаев</v>
      </c>
      <c r="G74" s="129" t="s">
        <v>118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</row>
    <row r="75" spans="1:19" ht="12" customHeight="1">
      <c r="A75" s="118">
        <v>-55</v>
      </c>
      <c r="B75" s="125" t="str">
        <f>IF('40-49с2'!F30='40-49с2'!E28,'40-49с2'!E32,IF('40-49с2'!F30='40-49с2'!E32,'40-49с2'!E28,0))</f>
        <v>Султанаев</v>
      </c>
      <c r="C75" s="118">
        <v>-65</v>
      </c>
      <c r="D75" s="119" t="str">
        <f>IF(D72=C70,C74,IF(D72=C74,C70,0))</f>
        <v>Минигулов</v>
      </c>
      <c r="E75" s="120"/>
      <c r="F75" s="118">
        <v>-66</v>
      </c>
      <c r="G75" s="119" t="str">
        <f>IF(G73=F72,F74,IF(G73=F74,F72,0))</f>
        <v>Хабиров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</row>
    <row r="76" spans="1:19" ht="12" customHeight="1">
      <c r="A76" s="120"/>
      <c r="B76" s="120"/>
      <c r="C76" s="120"/>
      <c r="D76" s="129" t="s">
        <v>119</v>
      </c>
      <c r="E76" s="120"/>
      <c r="F76" s="120"/>
      <c r="G76" s="129" t="s">
        <v>120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</row>
    <row r="77" spans="8:19" ht="9" customHeight="1"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</row>
    <row r="78" spans="8:19" ht="9" customHeight="1"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</row>
    <row r="79" spans="1:19" ht="9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</row>
    <row r="80" spans="1:19" ht="12.7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</row>
  </sheetData>
  <sheetProtection sheet="1" objects="1" scenarios="1"/>
  <mergeCells count="3">
    <mergeCell ref="A1:F1"/>
    <mergeCell ref="A2:F2"/>
    <mergeCell ref="A3:F3"/>
  </mergeCells>
  <conditionalFormatting sqref="A5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H5" sqref="H5"/>
    </sheetView>
  </sheetViews>
  <sheetFormatPr defaultColWidth="8.796875" defaultRowHeight="15.75"/>
  <cols>
    <col min="1" max="1" width="2.796875" style="135" customWidth="1"/>
    <col min="2" max="2" width="9.69921875" style="135" customWidth="1"/>
    <col min="3" max="8" width="8.8984375" style="135" customWidth="1"/>
    <col min="9" max="11" width="4.69921875" style="135" customWidth="1"/>
    <col min="12" max="16384" width="6.3984375" style="135" customWidth="1"/>
  </cols>
  <sheetData>
    <row r="1" spans="1:11" ht="15.75">
      <c r="A1" s="134" t="str">
        <f>'Сп40-49'!A1</f>
        <v>Открытый Чемпионат Башкортостана Владислав Мукимов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.75">
      <c r="A2" s="136" t="str">
        <f>'Сп40-49'!A2</f>
        <v>Группа 40-49 лет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137" t="str">
        <f>'Сп40-49'!A3</f>
        <v>г.Нефтекамск, 16-18 августа 2013 г.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9" ht="12.75">
      <c r="A4" s="118">
        <v>-1</v>
      </c>
      <c r="B4" s="119" t="str">
        <f>IF('40-49с1'!C6='40-49с1'!B5,'40-49с1'!B7,IF('40-49с1'!C6='40-49с1'!B7,'40-49с1'!B5,0))</f>
        <v>_</v>
      </c>
      <c r="C4" s="120"/>
      <c r="D4" s="118">
        <v>-25</v>
      </c>
      <c r="E4" s="119" t="str">
        <f>IF('40-49с1'!E12='40-49с1'!D8,'40-49с1'!D16,IF('40-49с1'!E12='40-49с1'!D16,'40-49с1'!D8,0))</f>
        <v>Игнатенко</v>
      </c>
      <c r="F4" s="120"/>
      <c r="G4" s="120"/>
      <c r="H4" s="120"/>
      <c r="I4" s="120"/>
      <c r="J4" s="120"/>
      <c r="K4" s="120"/>
      <c r="L4" s="138"/>
      <c r="M4" s="138"/>
      <c r="N4" s="138"/>
      <c r="O4" s="138"/>
      <c r="P4" s="138"/>
      <c r="Q4" s="138"/>
      <c r="R4" s="138"/>
      <c r="S4" s="138"/>
    </row>
    <row r="5" spans="1:19" ht="12.75">
      <c r="A5" s="118"/>
      <c r="B5" s="122">
        <v>32</v>
      </c>
      <c r="C5" s="139" t="s">
        <v>104</v>
      </c>
      <c r="D5" s="120"/>
      <c r="E5" s="126"/>
      <c r="F5" s="120"/>
      <c r="G5" s="120"/>
      <c r="H5" s="120"/>
      <c r="I5" s="120"/>
      <c r="J5" s="120"/>
      <c r="K5" s="120"/>
      <c r="L5" s="138"/>
      <c r="M5" s="138"/>
      <c r="N5" s="138"/>
      <c r="O5" s="138"/>
      <c r="P5" s="138"/>
      <c r="Q5" s="138"/>
      <c r="R5" s="138"/>
      <c r="S5" s="138"/>
    </row>
    <row r="6" spans="1:19" ht="12.75">
      <c r="A6" s="118">
        <v>-2</v>
      </c>
      <c r="B6" s="125" t="str">
        <f>IF('40-49с1'!C10='40-49с1'!B9,'40-49с1'!B11,IF('40-49с1'!C10='40-49с1'!B11,'40-49с1'!B9,0))</f>
        <v>Хабиров</v>
      </c>
      <c r="C6" s="122">
        <v>40</v>
      </c>
      <c r="D6" s="139" t="s">
        <v>104</v>
      </c>
      <c r="E6" s="122">
        <v>52</v>
      </c>
      <c r="F6" s="139" t="s">
        <v>97</v>
      </c>
      <c r="G6" s="120"/>
      <c r="H6" s="120"/>
      <c r="I6" s="120"/>
      <c r="J6" s="120"/>
      <c r="K6" s="120"/>
      <c r="L6" s="138"/>
      <c r="M6" s="138"/>
      <c r="N6" s="138"/>
      <c r="O6" s="138"/>
      <c r="P6" s="138"/>
      <c r="Q6" s="138"/>
      <c r="R6" s="138"/>
      <c r="S6" s="138"/>
    </row>
    <row r="7" spans="1:19" ht="12.75">
      <c r="A7" s="118"/>
      <c r="B7" s="118">
        <v>-24</v>
      </c>
      <c r="C7" s="125" t="str">
        <f>IF('40-49с1'!D64='40-49с1'!C62,'40-49с1'!C66,IF('40-49с1'!D64='40-49с1'!C66,'40-49с1'!C62,0))</f>
        <v>Абакирв</v>
      </c>
      <c r="D7" s="126"/>
      <c r="E7" s="126"/>
      <c r="F7" s="126"/>
      <c r="G7" s="120"/>
      <c r="H7" s="120"/>
      <c r="I7" s="120"/>
      <c r="J7" s="120"/>
      <c r="K7" s="120"/>
      <c r="L7" s="138"/>
      <c r="M7" s="138"/>
      <c r="N7" s="138"/>
      <c r="O7" s="138"/>
      <c r="P7" s="138"/>
      <c r="Q7" s="138"/>
      <c r="R7" s="138"/>
      <c r="S7" s="138"/>
    </row>
    <row r="8" spans="1:19" ht="12.75">
      <c r="A8" s="118">
        <v>-3</v>
      </c>
      <c r="B8" s="119" t="str">
        <f>IF('40-49с1'!C14='40-49с1'!B13,'40-49с1'!B15,IF('40-49с1'!C14='40-49с1'!B15,'40-49с1'!B13,0))</f>
        <v>_</v>
      </c>
      <c r="C8" s="120"/>
      <c r="D8" s="122">
        <v>48</v>
      </c>
      <c r="E8" s="140" t="s">
        <v>104</v>
      </c>
      <c r="F8" s="126"/>
      <c r="G8" s="120"/>
      <c r="H8" s="120"/>
      <c r="I8" s="120"/>
      <c r="J8" s="120"/>
      <c r="K8" s="120"/>
      <c r="L8" s="138"/>
      <c r="M8" s="138"/>
      <c r="N8" s="138"/>
      <c r="O8" s="138"/>
      <c r="P8" s="138"/>
      <c r="Q8" s="138"/>
      <c r="R8" s="138"/>
      <c r="S8" s="138"/>
    </row>
    <row r="9" spans="1:19" ht="12.75">
      <c r="A9" s="118"/>
      <c r="B9" s="122">
        <v>33</v>
      </c>
      <c r="C9" s="139"/>
      <c r="D9" s="126"/>
      <c r="E9" s="131"/>
      <c r="F9" s="126"/>
      <c r="G9" s="120"/>
      <c r="H9" s="120"/>
      <c r="I9" s="120"/>
      <c r="J9" s="120"/>
      <c r="K9" s="120"/>
      <c r="L9" s="138"/>
      <c r="M9" s="138"/>
      <c r="N9" s="138"/>
      <c r="O9" s="138"/>
      <c r="P9" s="138"/>
      <c r="Q9" s="138"/>
      <c r="R9" s="138"/>
      <c r="S9" s="138"/>
    </row>
    <row r="10" spans="1:19" ht="12.75">
      <c r="A10" s="118">
        <v>-4</v>
      </c>
      <c r="B10" s="125" t="str">
        <f>IF('40-49с1'!C18='40-49с1'!B17,'40-49с1'!B19,IF('40-49с1'!C18='40-49с1'!B19,'40-49с1'!B17,0))</f>
        <v>_</v>
      </c>
      <c r="C10" s="122">
        <v>41</v>
      </c>
      <c r="D10" s="140" t="s">
        <v>98</v>
      </c>
      <c r="E10" s="131"/>
      <c r="F10" s="122">
        <v>56</v>
      </c>
      <c r="G10" s="139" t="s">
        <v>93</v>
      </c>
      <c r="H10" s="131"/>
      <c r="I10" s="120"/>
      <c r="J10" s="120"/>
      <c r="K10" s="120"/>
      <c r="L10" s="138"/>
      <c r="M10" s="138"/>
      <c r="N10" s="138"/>
      <c r="O10" s="138"/>
      <c r="P10" s="138"/>
      <c r="Q10" s="138"/>
      <c r="R10" s="138"/>
      <c r="S10" s="138"/>
    </row>
    <row r="11" spans="1:19" ht="12.75">
      <c r="A11" s="118"/>
      <c r="B11" s="118">
        <v>-23</v>
      </c>
      <c r="C11" s="125" t="str">
        <f>IF('40-49с1'!D56='40-49с1'!C54,'40-49с1'!C58,IF('40-49с1'!D56='40-49с1'!C58,'40-49с1'!C54,0))</f>
        <v>Антонов О</v>
      </c>
      <c r="D11" s="120"/>
      <c r="E11" s="131"/>
      <c r="F11" s="126"/>
      <c r="G11" s="126"/>
      <c r="H11" s="131"/>
      <c r="I11" s="120"/>
      <c r="J11" s="120"/>
      <c r="K11" s="120"/>
      <c r="L11" s="138"/>
      <c r="M11" s="138"/>
      <c r="N11" s="138"/>
      <c r="O11" s="138"/>
      <c r="P11" s="138"/>
      <c r="Q11" s="138"/>
      <c r="R11" s="138"/>
      <c r="S11" s="138"/>
    </row>
    <row r="12" spans="1:19" ht="12.75">
      <c r="A12" s="118">
        <v>-5</v>
      </c>
      <c r="B12" s="119" t="str">
        <f>IF('40-49с1'!C22='40-49с1'!B21,'40-49с1'!B23,IF('40-49с1'!C22='40-49с1'!B23,'40-49с1'!B21,0))</f>
        <v>_</v>
      </c>
      <c r="C12" s="120"/>
      <c r="D12" s="118">
        <v>-26</v>
      </c>
      <c r="E12" s="119" t="str">
        <f>IF('40-49с1'!E28='40-49с1'!D24,'40-49с1'!D32,IF('40-49с1'!E28='40-49с1'!D32,'40-49с1'!D24,0))</f>
        <v>Чистяков</v>
      </c>
      <c r="F12" s="126"/>
      <c r="G12" s="126"/>
      <c r="H12" s="131"/>
      <c r="I12" s="120"/>
      <c r="J12" s="120"/>
      <c r="K12" s="120"/>
      <c r="L12" s="138"/>
      <c r="M12" s="138"/>
      <c r="N12" s="138"/>
      <c r="O12" s="138"/>
      <c r="P12" s="138"/>
      <c r="Q12" s="138"/>
      <c r="R12" s="138"/>
      <c r="S12" s="138"/>
    </row>
    <row r="13" spans="1:19" ht="12.75">
      <c r="A13" s="118"/>
      <c r="B13" s="122">
        <v>34</v>
      </c>
      <c r="C13" s="139" t="s">
        <v>100</v>
      </c>
      <c r="D13" s="120"/>
      <c r="E13" s="126"/>
      <c r="F13" s="126"/>
      <c r="G13" s="126"/>
      <c r="H13" s="131"/>
      <c r="I13" s="120"/>
      <c r="J13" s="120"/>
      <c r="K13" s="120"/>
      <c r="L13" s="138"/>
      <c r="M13" s="138"/>
      <c r="N13" s="138"/>
      <c r="O13" s="138"/>
      <c r="P13" s="138"/>
      <c r="Q13" s="138"/>
      <c r="R13" s="138"/>
      <c r="S13" s="138"/>
    </row>
    <row r="14" spans="1:19" ht="12.75">
      <c r="A14" s="118">
        <v>-6</v>
      </c>
      <c r="B14" s="125" t="str">
        <f>IF('40-49с1'!C26='40-49с1'!B25,'40-49с1'!B27,IF('40-49с1'!C26='40-49с1'!B27,'40-49с1'!B25,0))</f>
        <v>Начиналов</v>
      </c>
      <c r="C14" s="122">
        <v>42</v>
      </c>
      <c r="D14" s="139" t="s">
        <v>94</v>
      </c>
      <c r="E14" s="122">
        <v>53</v>
      </c>
      <c r="F14" s="140" t="s">
        <v>93</v>
      </c>
      <c r="G14" s="122">
        <v>58</v>
      </c>
      <c r="H14" s="139" t="s">
        <v>93</v>
      </c>
      <c r="I14" s="120"/>
      <c r="J14" s="120"/>
      <c r="K14" s="120"/>
      <c r="L14" s="138"/>
      <c r="M14" s="138"/>
      <c r="N14" s="138"/>
      <c r="O14" s="138"/>
      <c r="P14" s="138"/>
      <c r="Q14" s="138"/>
      <c r="R14" s="138"/>
      <c r="S14" s="138"/>
    </row>
    <row r="15" spans="1:19" ht="12.75">
      <c r="A15" s="118"/>
      <c r="B15" s="118">
        <v>-22</v>
      </c>
      <c r="C15" s="125" t="str">
        <f>IF('40-49с1'!D48='40-49с1'!C46,'40-49с1'!C50,IF('40-49с1'!D48='40-49с1'!C50,'40-49с1'!C46,0))</f>
        <v>Васев В</v>
      </c>
      <c r="D15" s="126"/>
      <c r="E15" s="126"/>
      <c r="F15" s="120"/>
      <c r="G15" s="126"/>
      <c r="H15" s="126"/>
      <c r="I15" s="120"/>
      <c r="J15" s="120"/>
      <c r="K15" s="120"/>
      <c r="L15" s="138"/>
      <c r="M15" s="138"/>
      <c r="N15" s="138"/>
      <c r="O15" s="138"/>
      <c r="P15" s="138"/>
      <c r="Q15" s="138"/>
      <c r="R15" s="138"/>
      <c r="S15" s="138"/>
    </row>
    <row r="16" spans="1:19" ht="12.75">
      <c r="A16" s="118">
        <v>-7</v>
      </c>
      <c r="B16" s="119" t="str">
        <f>IF('40-49с1'!C30='40-49с1'!B29,'40-49с1'!B31,IF('40-49с1'!C30='40-49с1'!B31,'40-49с1'!B29,0))</f>
        <v>Нурутдинов</v>
      </c>
      <c r="C16" s="120"/>
      <c r="D16" s="122">
        <v>49</v>
      </c>
      <c r="E16" s="140" t="s">
        <v>94</v>
      </c>
      <c r="F16" s="120"/>
      <c r="G16" s="126"/>
      <c r="H16" s="126"/>
      <c r="I16" s="120"/>
      <c r="J16" s="120"/>
      <c r="K16" s="120"/>
      <c r="L16" s="138"/>
      <c r="M16" s="138"/>
      <c r="N16" s="138"/>
      <c r="O16" s="138"/>
      <c r="P16" s="138"/>
      <c r="Q16" s="138"/>
      <c r="R16" s="138"/>
      <c r="S16" s="138"/>
    </row>
    <row r="17" spans="1:19" ht="12.75">
      <c r="A17" s="118"/>
      <c r="B17" s="122">
        <v>35</v>
      </c>
      <c r="C17" s="139" t="s">
        <v>108</v>
      </c>
      <c r="D17" s="126"/>
      <c r="E17" s="131"/>
      <c r="F17" s="120"/>
      <c r="G17" s="126"/>
      <c r="H17" s="126"/>
      <c r="I17" s="120"/>
      <c r="J17" s="120"/>
      <c r="K17" s="120"/>
      <c r="L17" s="138"/>
      <c r="M17" s="138"/>
      <c r="N17" s="138"/>
      <c r="O17" s="138"/>
      <c r="P17" s="138"/>
      <c r="Q17" s="138"/>
      <c r="R17" s="138"/>
      <c r="S17" s="138"/>
    </row>
    <row r="18" spans="1:19" ht="12.75">
      <c r="A18" s="118">
        <v>-8</v>
      </c>
      <c r="B18" s="125" t="str">
        <f>IF('40-49с1'!C34='40-49с1'!B33,'40-49с1'!B35,IF('40-49с1'!C34='40-49с1'!B35,'40-49с1'!B33,0))</f>
        <v>_</v>
      </c>
      <c r="C18" s="122">
        <v>43</v>
      </c>
      <c r="D18" s="140" t="s">
        <v>108</v>
      </c>
      <c r="E18" s="131"/>
      <c r="F18" s="118">
        <v>-30</v>
      </c>
      <c r="G18" s="125" t="str">
        <f>IF('40-49с1'!F52='40-49с1'!E44,'40-49с1'!E60,IF('40-49с1'!F52='40-49с1'!E60,'40-49с1'!E44,0))</f>
        <v>Шакиров Ильяс</v>
      </c>
      <c r="H18" s="126"/>
      <c r="I18" s="120"/>
      <c r="J18" s="120"/>
      <c r="K18" s="120"/>
      <c r="L18" s="138"/>
      <c r="M18" s="138"/>
      <c r="N18" s="138"/>
      <c r="O18" s="138"/>
      <c r="P18" s="138"/>
      <c r="Q18" s="138"/>
      <c r="R18" s="138"/>
      <c r="S18" s="138"/>
    </row>
    <row r="19" spans="1:19" ht="12.75">
      <c r="A19" s="118"/>
      <c r="B19" s="130">
        <v>-21</v>
      </c>
      <c r="C19" s="125" t="str">
        <f>IF('40-49с1'!D40='40-49с1'!C38,'40-49с1'!C42,IF('40-49с1'!D40='40-49с1'!C42,'40-49с1'!C38,0))</f>
        <v>Хазиев</v>
      </c>
      <c r="D19" s="120"/>
      <c r="E19" s="131"/>
      <c r="F19" s="120"/>
      <c r="G19" s="131"/>
      <c r="H19" s="126"/>
      <c r="I19" s="120"/>
      <c r="J19" s="120"/>
      <c r="K19" s="120"/>
      <c r="L19" s="138"/>
      <c r="M19" s="138"/>
      <c r="N19" s="138"/>
      <c r="O19" s="138"/>
      <c r="P19" s="138"/>
      <c r="Q19" s="138"/>
      <c r="R19" s="138"/>
      <c r="S19" s="138"/>
    </row>
    <row r="20" spans="1:19" ht="12.75">
      <c r="A20" s="118">
        <v>-9</v>
      </c>
      <c r="B20" s="119" t="str">
        <f>IF('40-49с1'!C38='40-49с1'!B37,'40-49с1'!B39,IF('40-49с1'!C38='40-49с1'!B39,'40-49с1'!B37,0))</f>
        <v>_</v>
      </c>
      <c r="C20" s="120"/>
      <c r="D20" s="118">
        <v>-27</v>
      </c>
      <c r="E20" s="119" t="str">
        <f>IF('40-49с1'!E44='40-49с1'!D40,'40-49с1'!D48,IF('40-49с1'!E44='40-49с1'!D48,'40-49с1'!D40,0))</f>
        <v>Заякин</v>
      </c>
      <c r="F20" s="120"/>
      <c r="G20" s="131"/>
      <c r="H20" s="126"/>
      <c r="I20" s="120"/>
      <c r="J20" s="120"/>
      <c r="K20" s="120"/>
      <c r="L20" s="138"/>
      <c r="M20" s="138"/>
      <c r="N20" s="138"/>
      <c r="O20" s="138"/>
      <c r="P20" s="138"/>
      <c r="Q20" s="138"/>
      <c r="R20" s="138"/>
      <c r="S20" s="138"/>
    </row>
    <row r="21" spans="1:19" ht="12.75">
      <c r="A21" s="118"/>
      <c r="B21" s="122">
        <v>36</v>
      </c>
      <c r="C21" s="139" t="s">
        <v>107</v>
      </c>
      <c r="D21" s="120"/>
      <c r="E21" s="126"/>
      <c r="F21" s="120"/>
      <c r="G21" s="131"/>
      <c r="H21" s="126"/>
      <c r="I21" s="120"/>
      <c r="J21" s="120"/>
      <c r="K21" s="120"/>
      <c r="L21" s="138"/>
      <c r="M21" s="138"/>
      <c r="N21" s="138"/>
      <c r="O21" s="138"/>
      <c r="P21" s="138"/>
      <c r="Q21" s="138"/>
      <c r="R21" s="138"/>
      <c r="S21" s="138"/>
    </row>
    <row r="22" spans="1:19" ht="12.75">
      <c r="A22" s="118">
        <v>-10</v>
      </c>
      <c r="B22" s="125" t="str">
        <f>IF('40-49с1'!C42='40-49с1'!B41,'40-49с1'!B43,IF('40-49с1'!C42='40-49с1'!B43,'40-49с1'!B41,0))</f>
        <v>Архипов</v>
      </c>
      <c r="C22" s="122">
        <v>44</v>
      </c>
      <c r="D22" s="139" t="s">
        <v>101</v>
      </c>
      <c r="E22" s="122">
        <v>54</v>
      </c>
      <c r="F22" s="139" t="s">
        <v>110</v>
      </c>
      <c r="G22" s="131"/>
      <c r="H22" s="122">
        <v>60</v>
      </c>
      <c r="I22" s="141" t="s">
        <v>90</v>
      </c>
      <c r="J22" s="139"/>
      <c r="K22" s="139"/>
      <c r="L22" s="138"/>
      <c r="M22" s="138"/>
      <c r="N22" s="138"/>
      <c r="O22" s="138"/>
      <c r="P22" s="138"/>
      <c r="Q22" s="138"/>
      <c r="R22" s="138"/>
      <c r="S22" s="138"/>
    </row>
    <row r="23" spans="1:19" ht="12.75">
      <c r="A23" s="118"/>
      <c r="B23" s="118">
        <v>-20</v>
      </c>
      <c r="C23" s="125" t="str">
        <f>IF('40-49с1'!D32='40-49с1'!C30,'40-49с1'!C34,IF('40-49с1'!D32='40-49с1'!C34,'40-49с1'!C30,0))</f>
        <v>Минигулов</v>
      </c>
      <c r="D23" s="126"/>
      <c r="E23" s="126"/>
      <c r="F23" s="126"/>
      <c r="G23" s="131"/>
      <c r="H23" s="126"/>
      <c r="I23" s="133"/>
      <c r="J23" s="142" t="s">
        <v>5</v>
      </c>
      <c r="K23" s="142"/>
      <c r="L23" s="138"/>
      <c r="M23" s="138"/>
      <c r="N23" s="138"/>
      <c r="O23" s="138"/>
      <c r="P23" s="138"/>
      <c r="Q23" s="138"/>
      <c r="R23" s="138"/>
      <c r="S23" s="138"/>
    </row>
    <row r="24" spans="1:19" ht="12.75">
      <c r="A24" s="118">
        <v>-11</v>
      </c>
      <c r="B24" s="119" t="str">
        <f>IF('40-49с1'!C46='40-49с1'!B45,'40-49с1'!B47,IF('40-49с1'!C46='40-49с1'!B47,'40-49с1'!B45,0))</f>
        <v>Лось А</v>
      </c>
      <c r="C24" s="120"/>
      <c r="D24" s="122">
        <v>50</v>
      </c>
      <c r="E24" s="140" t="s">
        <v>101</v>
      </c>
      <c r="F24" s="126"/>
      <c r="G24" s="131"/>
      <c r="H24" s="126"/>
      <c r="I24" s="120"/>
      <c r="J24" s="120"/>
      <c r="K24" s="120"/>
      <c r="L24" s="138"/>
      <c r="M24" s="138"/>
      <c r="N24" s="138"/>
      <c r="O24" s="138"/>
      <c r="P24" s="138"/>
      <c r="Q24" s="138"/>
      <c r="R24" s="138"/>
      <c r="S24" s="138"/>
    </row>
    <row r="25" spans="1:19" ht="12.75">
      <c r="A25" s="118"/>
      <c r="B25" s="122">
        <v>37</v>
      </c>
      <c r="C25" s="139" t="s">
        <v>121</v>
      </c>
      <c r="D25" s="126"/>
      <c r="E25" s="131"/>
      <c r="F25" s="126"/>
      <c r="G25" s="131"/>
      <c r="H25" s="126"/>
      <c r="I25" s="120"/>
      <c r="J25" s="120"/>
      <c r="K25" s="120"/>
      <c r="L25" s="138"/>
      <c r="M25" s="138"/>
      <c r="N25" s="138"/>
      <c r="O25" s="138"/>
      <c r="P25" s="138"/>
      <c r="Q25" s="138"/>
      <c r="R25" s="138"/>
      <c r="S25" s="138"/>
    </row>
    <row r="26" spans="1:19" ht="12.75">
      <c r="A26" s="118">
        <v>-12</v>
      </c>
      <c r="B26" s="125" t="str">
        <f>IF('40-49с1'!C50='40-49с1'!B49,'40-49с1'!B51,IF('40-49с1'!C50='40-49с1'!B51,'40-49с1'!B49,0))</f>
        <v>_</v>
      </c>
      <c r="C26" s="122">
        <v>45</v>
      </c>
      <c r="D26" s="140" t="s">
        <v>109</v>
      </c>
      <c r="E26" s="131"/>
      <c r="F26" s="122">
        <v>57</v>
      </c>
      <c r="G26" s="139" t="s">
        <v>95</v>
      </c>
      <c r="H26" s="126"/>
      <c r="I26" s="120"/>
      <c r="J26" s="120"/>
      <c r="K26" s="120"/>
      <c r="L26" s="138"/>
      <c r="M26" s="138"/>
      <c r="N26" s="138"/>
      <c r="O26" s="138"/>
      <c r="P26" s="138"/>
      <c r="Q26" s="138"/>
      <c r="R26" s="138"/>
      <c r="S26" s="138"/>
    </row>
    <row r="27" spans="1:19" ht="12.75">
      <c r="A27" s="118"/>
      <c r="B27" s="118">
        <v>-19</v>
      </c>
      <c r="C27" s="125" t="str">
        <f>IF('40-49с1'!D24='40-49с1'!C22,'40-49с1'!C26,IF('40-49с1'!D24='40-49с1'!C26,'40-49с1'!C22,0))</f>
        <v>Мищихин</v>
      </c>
      <c r="D27" s="120"/>
      <c r="E27" s="131"/>
      <c r="F27" s="126"/>
      <c r="G27" s="126"/>
      <c r="H27" s="126"/>
      <c r="I27" s="120"/>
      <c r="J27" s="120"/>
      <c r="K27" s="120"/>
      <c r="L27" s="138"/>
      <c r="M27" s="138"/>
      <c r="N27" s="138"/>
      <c r="O27" s="138"/>
      <c r="P27" s="138"/>
      <c r="Q27" s="138"/>
      <c r="R27" s="138"/>
      <c r="S27" s="138"/>
    </row>
    <row r="28" spans="1:19" ht="12.75">
      <c r="A28" s="118">
        <v>-13</v>
      </c>
      <c r="B28" s="119" t="str">
        <f>IF('40-49с1'!C54='40-49с1'!B53,'40-49с1'!B55,IF('40-49с1'!C54='40-49с1'!B55,'40-49с1'!B53,0))</f>
        <v>_</v>
      </c>
      <c r="C28" s="120"/>
      <c r="D28" s="118">
        <v>-28</v>
      </c>
      <c r="E28" s="119" t="str">
        <f>IF('40-49с1'!E60='40-49с1'!D56,'40-49с1'!D64,IF('40-49с1'!E60='40-49с1'!D64,'40-49с1'!D56,0))</f>
        <v>Матиос</v>
      </c>
      <c r="F28" s="126"/>
      <c r="G28" s="126"/>
      <c r="H28" s="126"/>
      <c r="I28" s="120"/>
      <c r="J28" s="120"/>
      <c r="K28" s="120"/>
      <c r="L28" s="138"/>
      <c r="M28" s="138"/>
      <c r="N28" s="138"/>
      <c r="O28" s="138"/>
      <c r="P28" s="138"/>
      <c r="Q28" s="138"/>
      <c r="R28" s="138"/>
      <c r="S28" s="138"/>
    </row>
    <row r="29" spans="1:19" ht="12.75">
      <c r="A29" s="118"/>
      <c r="B29" s="122">
        <v>38</v>
      </c>
      <c r="C29" s="139"/>
      <c r="D29" s="120"/>
      <c r="E29" s="126"/>
      <c r="F29" s="126"/>
      <c r="G29" s="126"/>
      <c r="H29" s="126"/>
      <c r="I29" s="120"/>
      <c r="J29" s="120"/>
      <c r="K29" s="120"/>
      <c r="L29" s="138"/>
      <c r="M29" s="138"/>
      <c r="N29" s="138"/>
      <c r="O29" s="138"/>
      <c r="P29" s="138"/>
      <c r="Q29" s="138"/>
      <c r="R29" s="138"/>
      <c r="S29" s="138"/>
    </row>
    <row r="30" spans="1:19" ht="12.75">
      <c r="A30" s="118">
        <v>-14</v>
      </c>
      <c r="B30" s="125" t="str">
        <f>IF('40-49с1'!C58='40-49с1'!B57,'40-49с1'!B59,IF('40-49с1'!C58='40-49с1'!B59,'40-49с1'!B57,0))</f>
        <v>_</v>
      </c>
      <c r="C30" s="122">
        <v>46</v>
      </c>
      <c r="D30" s="139" t="s">
        <v>96</v>
      </c>
      <c r="E30" s="122">
        <v>55</v>
      </c>
      <c r="F30" s="140" t="s">
        <v>95</v>
      </c>
      <c r="G30" s="122">
        <v>59</v>
      </c>
      <c r="H30" s="140" t="s">
        <v>90</v>
      </c>
      <c r="I30" s="120"/>
      <c r="J30" s="120"/>
      <c r="K30" s="120"/>
      <c r="L30" s="138"/>
      <c r="M30" s="138"/>
      <c r="N30" s="138"/>
      <c r="O30" s="138"/>
      <c r="P30" s="138"/>
      <c r="Q30" s="138"/>
      <c r="R30" s="138"/>
      <c r="S30" s="138"/>
    </row>
    <row r="31" spans="1:19" ht="12.75">
      <c r="A31" s="118"/>
      <c r="B31" s="118">
        <v>-18</v>
      </c>
      <c r="C31" s="125" t="str">
        <f>IF('40-49с1'!D16='40-49с1'!C14,'40-49с1'!C18,IF('40-49с1'!D16='40-49с1'!C18,'40-49с1'!C14,0))</f>
        <v>Султанаев</v>
      </c>
      <c r="D31" s="126"/>
      <c r="E31" s="126"/>
      <c r="F31" s="120"/>
      <c r="G31" s="126"/>
      <c r="H31" s="120"/>
      <c r="I31" s="120"/>
      <c r="J31" s="120"/>
      <c r="K31" s="120"/>
      <c r="L31" s="138"/>
      <c r="M31" s="138"/>
      <c r="N31" s="138"/>
      <c r="O31" s="138"/>
      <c r="P31" s="138"/>
      <c r="Q31" s="138"/>
      <c r="R31" s="138"/>
      <c r="S31" s="138"/>
    </row>
    <row r="32" spans="1:19" ht="12.75">
      <c r="A32" s="118">
        <v>-15</v>
      </c>
      <c r="B32" s="119" t="s">
        <v>106</v>
      </c>
      <c r="C32" s="120"/>
      <c r="D32" s="122">
        <v>51</v>
      </c>
      <c r="E32" s="140" t="s">
        <v>96</v>
      </c>
      <c r="F32" s="120"/>
      <c r="G32" s="126"/>
      <c r="H32" s="118">
        <v>-60</v>
      </c>
      <c r="I32" s="119" t="str">
        <f>IF(I22=H14,H30,IF(I22=H30,H14,0))</f>
        <v>Чистяков</v>
      </c>
      <c r="J32" s="119"/>
      <c r="K32" s="119"/>
      <c r="L32" s="138"/>
      <c r="M32" s="138"/>
      <c r="N32" s="138"/>
      <c r="O32" s="138"/>
      <c r="P32" s="138"/>
      <c r="Q32" s="138"/>
      <c r="R32" s="138"/>
      <c r="S32" s="138"/>
    </row>
    <row r="33" spans="1:19" ht="12.75">
      <c r="A33" s="118"/>
      <c r="B33" s="122">
        <v>39</v>
      </c>
      <c r="C33" s="139" t="s">
        <v>106</v>
      </c>
      <c r="D33" s="126"/>
      <c r="E33" s="131"/>
      <c r="F33" s="120"/>
      <c r="G33" s="126"/>
      <c r="H33" s="120"/>
      <c r="I33" s="133"/>
      <c r="J33" s="142" t="s">
        <v>6</v>
      </c>
      <c r="K33" s="142"/>
      <c r="L33" s="138"/>
      <c r="M33" s="138"/>
      <c r="N33" s="138"/>
      <c r="O33" s="138"/>
      <c r="P33" s="138"/>
      <c r="Q33" s="138"/>
      <c r="R33" s="138"/>
      <c r="S33" s="138"/>
    </row>
    <row r="34" spans="1:19" ht="12.75">
      <c r="A34" s="118">
        <v>-16</v>
      </c>
      <c r="B34" s="125" t="str">
        <f>IF('40-49с1'!C66='40-49с1'!B65,'40-49с1'!B67,IF('40-49с1'!C66='40-49с1'!B67,'40-49с1'!B65,0))</f>
        <v>_</v>
      </c>
      <c r="C34" s="122">
        <v>47</v>
      </c>
      <c r="D34" s="140" t="s">
        <v>105</v>
      </c>
      <c r="E34" s="131"/>
      <c r="F34" s="118">
        <v>-29</v>
      </c>
      <c r="G34" s="125" t="str">
        <f>IF('40-49с1'!F20='40-49с1'!E12,'40-49с1'!E28,IF('40-49с1'!F20='40-49с1'!E28,'40-49с1'!E12,0))</f>
        <v>Васькин Игорь</v>
      </c>
      <c r="H34" s="120"/>
      <c r="I34" s="120"/>
      <c r="J34" s="120"/>
      <c r="K34" s="120"/>
      <c r="L34" s="138"/>
      <c r="M34" s="138"/>
      <c r="N34" s="138"/>
      <c r="O34" s="138"/>
      <c r="P34" s="138"/>
      <c r="Q34" s="138"/>
      <c r="R34" s="138"/>
      <c r="S34" s="138"/>
    </row>
    <row r="35" spans="1:19" ht="12.75">
      <c r="A35" s="118"/>
      <c r="B35" s="118">
        <v>-17</v>
      </c>
      <c r="C35" s="125" t="str">
        <f>IF('40-49с1'!D8='40-49с1'!C6,'40-49с1'!C10,IF('40-49с1'!D8='40-49с1'!C10,'40-49с1'!C6,0))</f>
        <v>Назипов</v>
      </c>
      <c r="D35" s="120"/>
      <c r="E35" s="131"/>
      <c r="F35" s="120"/>
      <c r="G35" s="120"/>
      <c r="H35" s="120"/>
      <c r="I35" s="120"/>
      <c r="J35" s="120"/>
      <c r="K35" s="120"/>
      <c r="L35" s="138"/>
      <c r="M35" s="138"/>
      <c r="N35" s="138"/>
      <c r="O35" s="138"/>
      <c r="P35" s="138"/>
      <c r="Q35" s="138"/>
      <c r="R35" s="138"/>
      <c r="S35" s="138"/>
    </row>
    <row r="36" spans="1:19" ht="12.75">
      <c r="A36" s="118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38"/>
      <c r="M36" s="138"/>
      <c r="N36" s="138"/>
      <c r="O36" s="138"/>
      <c r="P36" s="138"/>
      <c r="Q36" s="138"/>
      <c r="R36" s="138"/>
      <c r="S36" s="138"/>
    </row>
    <row r="37" spans="1:19" ht="12.75">
      <c r="A37" s="118">
        <v>-40</v>
      </c>
      <c r="B37" s="119" t="str">
        <f>IF(D6=C5,C7,IF(D6=C7,C5,0))</f>
        <v>Абакирв</v>
      </c>
      <c r="C37" s="120"/>
      <c r="D37" s="120"/>
      <c r="E37" s="120"/>
      <c r="F37" s="118">
        <v>-48</v>
      </c>
      <c r="G37" s="119" t="str">
        <f>IF(E8=D6,D10,IF(E8=D10,D6,0))</f>
        <v>Антонов О</v>
      </c>
      <c r="H37" s="120"/>
      <c r="I37" s="120"/>
      <c r="J37" s="120"/>
      <c r="K37" s="120"/>
      <c r="L37" s="138"/>
      <c r="M37" s="138"/>
      <c r="N37" s="138"/>
      <c r="O37" s="138"/>
      <c r="P37" s="138"/>
      <c r="Q37" s="138"/>
      <c r="R37" s="138"/>
      <c r="S37" s="138"/>
    </row>
    <row r="38" spans="1:19" ht="12.75">
      <c r="A38" s="118"/>
      <c r="B38" s="122">
        <v>71</v>
      </c>
      <c r="C38" s="139" t="s">
        <v>103</v>
      </c>
      <c r="D38" s="120"/>
      <c r="E38" s="120"/>
      <c r="F38" s="120"/>
      <c r="G38" s="122">
        <v>67</v>
      </c>
      <c r="H38" s="139" t="s">
        <v>98</v>
      </c>
      <c r="I38" s="120"/>
      <c r="J38" s="120"/>
      <c r="K38" s="120"/>
      <c r="L38" s="138"/>
      <c r="M38" s="138"/>
      <c r="N38" s="138"/>
      <c r="O38" s="138"/>
      <c r="P38" s="138"/>
      <c r="Q38" s="138"/>
      <c r="R38" s="138"/>
      <c r="S38" s="138"/>
    </row>
    <row r="39" spans="1:19" ht="12.75">
      <c r="A39" s="118">
        <v>-41</v>
      </c>
      <c r="B39" s="125">
        <f>IF(D10=C9,C11,IF(D10=C11,C9,0))</f>
        <v>0</v>
      </c>
      <c r="C39" s="126"/>
      <c r="D39" s="120"/>
      <c r="E39" s="120"/>
      <c r="F39" s="118">
        <v>-49</v>
      </c>
      <c r="G39" s="125" t="str">
        <f>IF(E16=D14,D18,IF(E16=D18,D14,0))</f>
        <v>Нурутдинов</v>
      </c>
      <c r="H39" s="126"/>
      <c r="I39" s="131"/>
      <c r="J39" s="120"/>
      <c r="K39" s="131"/>
      <c r="L39" s="138"/>
      <c r="M39" s="138"/>
      <c r="N39" s="138"/>
      <c r="O39" s="138"/>
      <c r="P39" s="138"/>
      <c r="Q39" s="138"/>
      <c r="R39" s="138"/>
      <c r="S39" s="138"/>
    </row>
    <row r="40" spans="1:19" ht="12.75">
      <c r="A40" s="118"/>
      <c r="B40" s="120"/>
      <c r="C40" s="122">
        <v>75</v>
      </c>
      <c r="D40" s="139" t="s">
        <v>100</v>
      </c>
      <c r="E40" s="120"/>
      <c r="F40" s="120"/>
      <c r="G40" s="120"/>
      <c r="H40" s="122">
        <v>69</v>
      </c>
      <c r="I40" s="143" t="s">
        <v>98</v>
      </c>
      <c r="J40" s="123"/>
      <c r="K40" s="123"/>
      <c r="L40" s="138"/>
      <c r="M40" s="138"/>
      <c r="N40" s="138"/>
      <c r="O40" s="138"/>
      <c r="P40" s="138"/>
      <c r="Q40" s="138"/>
      <c r="R40" s="138"/>
      <c r="S40" s="138"/>
    </row>
    <row r="41" spans="1:19" ht="12.75">
      <c r="A41" s="118">
        <v>-42</v>
      </c>
      <c r="B41" s="119" t="str">
        <f>IF(D14=C13,C15,IF(D14=C15,C13,0))</f>
        <v>Начиналов</v>
      </c>
      <c r="C41" s="126"/>
      <c r="D41" s="126"/>
      <c r="E41" s="120"/>
      <c r="F41" s="118">
        <v>-50</v>
      </c>
      <c r="G41" s="119" t="str">
        <f>IF(E24=D22,D26,IF(E24=D26,D22,0))</f>
        <v>Мищихин</v>
      </c>
      <c r="H41" s="126"/>
      <c r="I41" s="144"/>
      <c r="J41" s="142" t="s">
        <v>122</v>
      </c>
      <c r="K41" s="142"/>
      <c r="L41" s="138"/>
      <c r="M41" s="138"/>
      <c r="N41" s="138"/>
      <c r="O41" s="138"/>
      <c r="P41" s="138"/>
      <c r="Q41" s="138"/>
      <c r="R41" s="138"/>
      <c r="S41" s="138"/>
    </row>
    <row r="42" spans="1:19" ht="12.75">
      <c r="A42" s="118"/>
      <c r="B42" s="122">
        <v>72</v>
      </c>
      <c r="C42" s="140" t="s">
        <v>100</v>
      </c>
      <c r="D42" s="126"/>
      <c r="E42" s="120"/>
      <c r="F42" s="120"/>
      <c r="G42" s="122">
        <v>68</v>
      </c>
      <c r="H42" s="140" t="s">
        <v>109</v>
      </c>
      <c r="I42" s="133"/>
      <c r="J42" s="120"/>
      <c r="K42" s="133"/>
      <c r="L42" s="138"/>
      <c r="M42" s="138"/>
      <c r="N42" s="138"/>
      <c r="O42" s="138"/>
      <c r="P42" s="138"/>
      <c r="Q42" s="138"/>
      <c r="R42" s="138"/>
      <c r="S42" s="138"/>
    </row>
    <row r="43" spans="1:19" ht="12.75">
      <c r="A43" s="118">
        <v>-43</v>
      </c>
      <c r="B43" s="125" t="str">
        <f>IF(D18=C17,C19,IF(D18=C19,C17,0))</f>
        <v>Хазиев</v>
      </c>
      <c r="C43" s="120"/>
      <c r="D43" s="126"/>
      <c r="E43" s="120"/>
      <c r="F43" s="118">
        <v>-51</v>
      </c>
      <c r="G43" s="125" t="str">
        <f>IF(E32=D30,D34,IF(E32=D34,D30,0))</f>
        <v>Назипов</v>
      </c>
      <c r="H43" s="120"/>
      <c r="I43" s="120"/>
      <c r="J43" s="120"/>
      <c r="K43" s="120"/>
      <c r="L43" s="138"/>
      <c r="M43" s="138"/>
      <c r="N43" s="138"/>
      <c r="O43" s="138"/>
      <c r="P43" s="138"/>
      <c r="Q43" s="138"/>
      <c r="R43" s="138"/>
      <c r="S43" s="138"/>
    </row>
    <row r="44" spans="1:19" ht="12.75">
      <c r="A44" s="118"/>
      <c r="B44" s="131"/>
      <c r="C44" s="120"/>
      <c r="D44" s="122">
        <v>77</v>
      </c>
      <c r="E44" s="139" t="s">
        <v>100</v>
      </c>
      <c r="F44" s="120"/>
      <c r="G44" s="120"/>
      <c r="H44" s="118">
        <v>-69</v>
      </c>
      <c r="I44" s="119" t="str">
        <f>IF(I40=H38,H42,IF(I40=H42,H38,0))</f>
        <v>Мищихин</v>
      </c>
      <c r="J44" s="139"/>
      <c r="K44" s="139"/>
      <c r="L44" s="138"/>
      <c r="M44" s="138"/>
      <c r="N44" s="138"/>
      <c r="O44" s="138"/>
      <c r="P44" s="138"/>
      <c r="Q44" s="138"/>
      <c r="R44" s="138"/>
      <c r="S44" s="138"/>
    </row>
    <row r="45" spans="1:19" ht="12.75">
      <c r="A45" s="118">
        <v>-44</v>
      </c>
      <c r="B45" s="119" t="str">
        <f>IF(D22=C21,C23,IF(D22=C23,C21,0))</f>
        <v>Архипов</v>
      </c>
      <c r="C45" s="120"/>
      <c r="D45" s="126"/>
      <c r="E45" s="129" t="s">
        <v>123</v>
      </c>
      <c r="F45" s="120"/>
      <c r="G45" s="118">
        <v>-67</v>
      </c>
      <c r="H45" s="119" t="str">
        <f>IF(H38=G37,G39,IF(H38=G39,G37,0))</f>
        <v>Нурутдинов</v>
      </c>
      <c r="I45" s="133"/>
      <c r="J45" s="142" t="s">
        <v>124</v>
      </c>
      <c r="K45" s="142"/>
      <c r="L45" s="138"/>
      <c r="M45" s="138"/>
      <c r="N45" s="138"/>
      <c r="O45" s="138"/>
      <c r="P45" s="138"/>
      <c r="Q45" s="138"/>
      <c r="R45" s="138"/>
      <c r="S45" s="138"/>
    </row>
    <row r="46" spans="1:19" ht="12.75">
      <c r="A46" s="118"/>
      <c r="B46" s="122">
        <v>73</v>
      </c>
      <c r="C46" s="139" t="s">
        <v>99</v>
      </c>
      <c r="D46" s="126"/>
      <c r="E46" s="120"/>
      <c r="F46" s="120"/>
      <c r="G46" s="120"/>
      <c r="H46" s="122">
        <v>70</v>
      </c>
      <c r="I46" s="141" t="s">
        <v>105</v>
      </c>
      <c r="J46" s="139"/>
      <c r="K46" s="139"/>
      <c r="L46" s="138"/>
      <c r="M46" s="138"/>
      <c r="N46" s="138"/>
      <c r="O46" s="138"/>
      <c r="P46" s="138"/>
      <c r="Q46" s="138"/>
      <c r="R46" s="138"/>
      <c r="S46" s="138"/>
    </row>
    <row r="47" spans="1:19" ht="12.75">
      <c r="A47" s="118">
        <v>-45</v>
      </c>
      <c r="B47" s="125" t="str">
        <f>IF(D26=C25,C27,IF(D26=C27,C25,0))</f>
        <v>Лоь А</v>
      </c>
      <c r="C47" s="126"/>
      <c r="D47" s="126"/>
      <c r="E47" s="120"/>
      <c r="F47" s="120"/>
      <c r="G47" s="118">
        <v>-68</v>
      </c>
      <c r="H47" s="125" t="str">
        <f>IF(H42=G41,G43,IF(H42=G43,G41,0))</f>
        <v>Назипов</v>
      </c>
      <c r="I47" s="133"/>
      <c r="J47" s="142" t="s">
        <v>125</v>
      </c>
      <c r="K47" s="142"/>
      <c r="L47" s="138"/>
      <c r="M47" s="138"/>
      <c r="N47" s="138"/>
      <c r="O47" s="138"/>
      <c r="P47" s="138"/>
      <c r="Q47" s="138"/>
      <c r="R47" s="138"/>
      <c r="S47" s="138"/>
    </row>
    <row r="48" spans="1:19" ht="12.75">
      <c r="A48" s="118"/>
      <c r="B48" s="120"/>
      <c r="C48" s="122">
        <v>76</v>
      </c>
      <c r="D48" s="140" t="s">
        <v>99</v>
      </c>
      <c r="E48" s="120"/>
      <c r="F48" s="120"/>
      <c r="G48" s="120"/>
      <c r="H48" s="118">
        <v>-70</v>
      </c>
      <c r="I48" s="119" t="str">
        <f>IF(I46=H45,H47,IF(I46=H47,H45,0))</f>
        <v>Нурутдинов</v>
      </c>
      <c r="J48" s="139"/>
      <c r="K48" s="139"/>
      <c r="L48" s="138"/>
      <c r="M48" s="138"/>
      <c r="N48" s="138"/>
      <c r="O48" s="138"/>
      <c r="P48" s="138"/>
      <c r="Q48" s="138"/>
      <c r="R48" s="138"/>
      <c r="S48" s="138"/>
    </row>
    <row r="49" spans="1:19" ht="12.75">
      <c r="A49" s="118">
        <v>-46</v>
      </c>
      <c r="B49" s="119">
        <f>IF(D30=C29,C31,IF(D30=C31,C29,0))</f>
        <v>0</v>
      </c>
      <c r="C49" s="126"/>
      <c r="D49" s="120"/>
      <c r="E49" s="120"/>
      <c r="F49" s="120"/>
      <c r="G49" s="131"/>
      <c r="H49" s="120"/>
      <c r="I49" s="133"/>
      <c r="J49" s="142" t="s">
        <v>126</v>
      </c>
      <c r="K49" s="142"/>
      <c r="L49" s="138"/>
      <c r="M49" s="138"/>
      <c r="N49" s="138"/>
      <c r="O49" s="138"/>
      <c r="P49" s="138"/>
      <c r="Q49" s="138"/>
      <c r="R49" s="138"/>
      <c r="S49" s="138"/>
    </row>
    <row r="50" spans="1:19" ht="12.75">
      <c r="A50" s="118"/>
      <c r="B50" s="122">
        <v>74</v>
      </c>
      <c r="C50" s="140" t="s">
        <v>106</v>
      </c>
      <c r="D50" s="118">
        <v>-77</v>
      </c>
      <c r="E50" s="119" t="str">
        <f>IF(E44=D40,D48,IF(E44=D48,D40,0))</f>
        <v>Лось А</v>
      </c>
      <c r="F50" s="118">
        <v>-71</v>
      </c>
      <c r="G50" s="119">
        <f>IF(C38=B37,B39,IF(C38=B39,B37,0))</f>
        <v>0</v>
      </c>
      <c r="H50" s="120"/>
      <c r="I50" s="120"/>
      <c r="J50" s="120"/>
      <c r="K50" s="120"/>
      <c r="L50" s="138"/>
      <c r="M50" s="138"/>
      <c r="N50" s="138"/>
      <c r="O50" s="138"/>
      <c r="P50" s="138"/>
      <c r="Q50" s="138"/>
      <c r="R50" s="138"/>
      <c r="S50" s="138"/>
    </row>
    <row r="51" spans="1:19" ht="12.75">
      <c r="A51" s="118">
        <v>-47</v>
      </c>
      <c r="B51" s="125" t="str">
        <f>IF(D34=C33,C35,IF(D34=C35,C33,0))</f>
        <v>Семенова</v>
      </c>
      <c r="C51" s="120"/>
      <c r="D51" s="120"/>
      <c r="E51" s="129" t="s">
        <v>127</v>
      </c>
      <c r="F51" s="120"/>
      <c r="G51" s="122">
        <v>79</v>
      </c>
      <c r="H51" s="139" t="s">
        <v>102</v>
      </c>
      <c r="I51" s="120"/>
      <c r="J51" s="120"/>
      <c r="K51" s="120"/>
      <c r="L51" s="138"/>
      <c r="M51" s="138"/>
      <c r="N51" s="138"/>
      <c r="O51" s="138"/>
      <c r="P51" s="138"/>
      <c r="Q51" s="138"/>
      <c r="R51" s="138"/>
      <c r="S51" s="138"/>
    </row>
    <row r="52" spans="1:19" ht="12.75">
      <c r="A52" s="118"/>
      <c r="B52" s="120"/>
      <c r="C52" s="118">
        <v>-75</v>
      </c>
      <c r="D52" s="119" t="str">
        <f>IF(D40=C38,C42,IF(D40=C42,C38,0))</f>
        <v>Абакиров</v>
      </c>
      <c r="E52" s="133"/>
      <c r="F52" s="118">
        <v>-72</v>
      </c>
      <c r="G52" s="125" t="str">
        <f>IF(C42=B41,B43,IF(C42=B43,B41,0))</f>
        <v>Хазиев</v>
      </c>
      <c r="H52" s="126"/>
      <c r="I52" s="131"/>
      <c r="J52" s="120"/>
      <c r="K52" s="131"/>
      <c r="L52" s="138"/>
      <c r="M52" s="138"/>
      <c r="N52" s="138"/>
      <c r="O52" s="138"/>
      <c r="P52" s="138"/>
      <c r="Q52" s="138"/>
      <c r="R52" s="138"/>
      <c r="S52" s="138"/>
    </row>
    <row r="53" spans="1:19" ht="12.75">
      <c r="A53" s="118"/>
      <c r="B53" s="120"/>
      <c r="C53" s="120"/>
      <c r="D53" s="122">
        <v>78</v>
      </c>
      <c r="E53" s="139" t="s">
        <v>103</v>
      </c>
      <c r="F53" s="120"/>
      <c r="G53" s="120"/>
      <c r="H53" s="122">
        <v>81</v>
      </c>
      <c r="I53" s="143" t="s">
        <v>102</v>
      </c>
      <c r="J53" s="123"/>
      <c r="K53" s="123"/>
      <c r="L53" s="138"/>
      <c r="M53" s="138"/>
      <c r="N53" s="138"/>
      <c r="O53" s="138"/>
      <c r="P53" s="138"/>
      <c r="Q53" s="138"/>
      <c r="R53" s="138"/>
      <c r="S53" s="138"/>
    </row>
    <row r="54" spans="1:19" ht="12.75">
      <c r="A54" s="118"/>
      <c r="B54" s="120"/>
      <c r="C54" s="118">
        <v>-76</v>
      </c>
      <c r="D54" s="125" t="str">
        <f>IF(D48=C46,C50,IF(D48=C50,C46,0))</f>
        <v>Семенова</v>
      </c>
      <c r="E54" s="129" t="s">
        <v>128</v>
      </c>
      <c r="F54" s="118">
        <v>-73</v>
      </c>
      <c r="G54" s="119" t="s">
        <v>107</v>
      </c>
      <c r="H54" s="126"/>
      <c r="I54" s="144"/>
      <c r="J54" s="142" t="s">
        <v>129</v>
      </c>
      <c r="K54" s="142"/>
      <c r="L54" s="138"/>
      <c r="M54" s="138"/>
      <c r="N54" s="138"/>
      <c r="O54" s="138"/>
      <c r="P54" s="138"/>
      <c r="Q54" s="138"/>
      <c r="R54" s="138"/>
      <c r="S54" s="138"/>
    </row>
    <row r="55" spans="1:19" ht="12.75">
      <c r="A55" s="118"/>
      <c r="B55" s="120"/>
      <c r="C55" s="120"/>
      <c r="D55" s="118">
        <v>-78</v>
      </c>
      <c r="E55" s="119" t="str">
        <f>IF(E53=D52,D54,IF(E53=D54,D52,0))</f>
        <v>Семенова</v>
      </c>
      <c r="F55" s="120"/>
      <c r="G55" s="122">
        <v>80</v>
      </c>
      <c r="H55" s="140" t="s">
        <v>107</v>
      </c>
      <c r="I55" s="133"/>
      <c r="J55" s="120"/>
      <c r="K55" s="133"/>
      <c r="L55" s="138"/>
      <c r="M55" s="138"/>
      <c r="N55" s="138"/>
      <c r="O55" s="138"/>
      <c r="P55" s="138"/>
      <c r="Q55" s="138"/>
      <c r="R55" s="138"/>
      <c r="S55" s="138"/>
    </row>
    <row r="56" spans="1:19" ht="12.75">
      <c r="A56" s="118">
        <v>-32</v>
      </c>
      <c r="B56" s="119" t="str">
        <f>IF(C5=B4,B6,IF(C5=B6,B4,0))</f>
        <v>_</v>
      </c>
      <c r="C56" s="131"/>
      <c r="D56" s="120"/>
      <c r="E56" s="129" t="s">
        <v>130</v>
      </c>
      <c r="F56" s="118">
        <v>-74</v>
      </c>
      <c r="G56" s="125">
        <f>IF(C50=B49,B51,IF(C50=B51,B49,0))</f>
        <v>0</v>
      </c>
      <c r="H56" s="120"/>
      <c r="I56" s="120"/>
      <c r="J56" s="120"/>
      <c r="K56" s="120"/>
      <c r="L56" s="138"/>
      <c r="M56" s="138"/>
      <c r="N56" s="138"/>
      <c r="O56" s="138"/>
      <c r="P56" s="138"/>
      <c r="Q56" s="138"/>
      <c r="R56" s="138"/>
      <c r="S56" s="138"/>
    </row>
    <row r="57" spans="1:19" ht="12.75">
      <c r="A57" s="118"/>
      <c r="B57" s="122">
        <v>83</v>
      </c>
      <c r="C57" s="139"/>
      <c r="D57" s="120"/>
      <c r="E57" s="120"/>
      <c r="F57" s="120"/>
      <c r="G57" s="120"/>
      <c r="H57" s="118">
        <v>-81</v>
      </c>
      <c r="I57" s="119" t="str">
        <f>IF(I53=H51,H55,IF(I53=H55,H51,0))</f>
        <v>Архипов</v>
      </c>
      <c r="J57" s="139"/>
      <c r="K57" s="139"/>
      <c r="L57" s="138"/>
      <c r="M57" s="138"/>
      <c r="N57" s="138"/>
      <c r="O57" s="138"/>
      <c r="P57" s="138"/>
      <c r="Q57" s="138"/>
      <c r="R57" s="138"/>
      <c r="S57" s="138"/>
    </row>
    <row r="58" spans="1:19" ht="12.75">
      <c r="A58" s="118">
        <v>-33</v>
      </c>
      <c r="B58" s="125">
        <f>IF(C9=B8,B10,IF(C9=B10,B8,0))</f>
        <v>0</v>
      </c>
      <c r="C58" s="126"/>
      <c r="D58" s="120"/>
      <c r="E58" s="120"/>
      <c r="F58" s="120"/>
      <c r="G58" s="118">
        <v>-79</v>
      </c>
      <c r="H58" s="119">
        <f>IF(H51=G50,G52,IF(H51=G52,G50,0))</f>
        <v>0</v>
      </c>
      <c r="I58" s="133"/>
      <c r="J58" s="142" t="s">
        <v>131</v>
      </c>
      <c r="K58" s="142"/>
      <c r="L58" s="138"/>
      <c r="M58" s="138"/>
      <c r="N58" s="138"/>
      <c r="O58" s="138"/>
      <c r="P58" s="138"/>
      <c r="Q58" s="138"/>
      <c r="R58" s="138"/>
      <c r="S58" s="138"/>
    </row>
    <row r="59" spans="1:19" ht="12.75">
      <c r="A59" s="118"/>
      <c r="B59" s="120"/>
      <c r="C59" s="122">
        <v>87</v>
      </c>
      <c r="D59" s="139"/>
      <c r="E59" s="120"/>
      <c r="F59" s="120"/>
      <c r="G59" s="120"/>
      <c r="H59" s="122">
        <v>82</v>
      </c>
      <c r="I59" s="141"/>
      <c r="J59" s="139"/>
      <c r="K59" s="139"/>
      <c r="L59" s="138"/>
      <c r="M59" s="138"/>
      <c r="N59" s="138"/>
      <c r="O59" s="138"/>
      <c r="P59" s="138"/>
      <c r="Q59" s="138"/>
      <c r="R59" s="138"/>
      <c r="S59" s="138"/>
    </row>
    <row r="60" spans="1:19" ht="12.75">
      <c r="A60" s="118">
        <v>-34</v>
      </c>
      <c r="B60" s="119" t="str">
        <f>IF(C13=B12,B14,IF(C13=B14,B12,0))</f>
        <v>_</v>
      </c>
      <c r="C60" s="126"/>
      <c r="D60" s="126"/>
      <c r="E60" s="120"/>
      <c r="F60" s="120"/>
      <c r="G60" s="118">
        <v>-80</v>
      </c>
      <c r="H60" s="125">
        <f>IF(H55=G54,G56,IF(H55=G56,G54,0))</f>
        <v>0</v>
      </c>
      <c r="I60" s="133"/>
      <c r="J60" s="142" t="s">
        <v>132</v>
      </c>
      <c r="K60" s="142"/>
      <c r="L60" s="138"/>
      <c r="M60" s="138"/>
      <c r="N60" s="138"/>
      <c r="O60" s="138"/>
      <c r="P60" s="138"/>
      <c r="Q60" s="138"/>
      <c r="R60" s="138"/>
      <c r="S60" s="138"/>
    </row>
    <row r="61" spans="1:19" ht="12.75">
      <c r="A61" s="118"/>
      <c r="B61" s="122">
        <v>84</v>
      </c>
      <c r="C61" s="140"/>
      <c r="D61" s="126"/>
      <c r="E61" s="120"/>
      <c r="F61" s="120"/>
      <c r="G61" s="120"/>
      <c r="H61" s="118">
        <v>-82</v>
      </c>
      <c r="I61" s="119">
        <f>IF(I59=H58,H60,IF(I59=H60,H58,0))</f>
        <v>0</v>
      </c>
      <c r="J61" s="139"/>
      <c r="K61" s="139"/>
      <c r="L61" s="138"/>
      <c r="M61" s="138"/>
      <c r="N61" s="138"/>
      <c r="O61" s="138"/>
      <c r="P61" s="138"/>
      <c r="Q61" s="138"/>
      <c r="R61" s="138"/>
      <c r="S61" s="138"/>
    </row>
    <row r="62" spans="1:19" ht="12.75">
      <c r="A62" s="118">
        <v>-35</v>
      </c>
      <c r="B62" s="125" t="str">
        <f>IF(C17=B16,B18,IF(C17=B18,B16,0))</f>
        <v>_</v>
      </c>
      <c r="C62" s="120"/>
      <c r="D62" s="126"/>
      <c r="E62" s="120"/>
      <c r="F62" s="120"/>
      <c r="G62" s="131"/>
      <c r="H62" s="120"/>
      <c r="I62" s="133"/>
      <c r="J62" s="142" t="s">
        <v>133</v>
      </c>
      <c r="K62" s="142"/>
      <c r="L62" s="138"/>
      <c r="M62" s="138"/>
      <c r="N62" s="138"/>
      <c r="O62" s="138"/>
      <c r="P62" s="138"/>
      <c r="Q62" s="138"/>
      <c r="R62" s="138"/>
      <c r="S62" s="138"/>
    </row>
    <row r="63" spans="1:19" ht="12.75">
      <c r="A63" s="118"/>
      <c r="B63" s="131"/>
      <c r="C63" s="120"/>
      <c r="D63" s="122">
        <v>89</v>
      </c>
      <c r="E63" s="139"/>
      <c r="F63" s="118">
        <v>-83</v>
      </c>
      <c r="G63" s="119" t="str">
        <f>IF(C57=B56,B58,IF(C57=B58,B56,0))</f>
        <v>_</v>
      </c>
      <c r="H63" s="120"/>
      <c r="I63" s="120"/>
      <c r="J63" s="120"/>
      <c r="K63" s="120"/>
      <c r="L63" s="138"/>
      <c r="M63" s="138"/>
      <c r="N63" s="138"/>
      <c r="O63" s="138"/>
      <c r="P63" s="138"/>
      <c r="Q63" s="138"/>
      <c r="R63" s="138"/>
      <c r="S63" s="138"/>
    </row>
    <row r="64" spans="1:19" ht="12.75">
      <c r="A64" s="118">
        <v>-36</v>
      </c>
      <c r="B64" s="119" t="str">
        <f>IF(C21=B20,B22,IF(C21=B22,B20,0))</f>
        <v>_</v>
      </c>
      <c r="C64" s="120"/>
      <c r="D64" s="126"/>
      <c r="E64" s="129" t="s">
        <v>134</v>
      </c>
      <c r="F64" s="120"/>
      <c r="G64" s="122">
        <v>91</v>
      </c>
      <c r="H64" s="139"/>
      <c r="I64" s="120"/>
      <c r="J64" s="120"/>
      <c r="K64" s="120"/>
      <c r="L64" s="138"/>
      <c r="M64" s="138"/>
      <c r="N64" s="138"/>
      <c r="O64" s="138"/>
      <c r="P64" s="138"/>
      <c r="Q64" s="138"/>
      <c r="R64" s="138"/>
      <c r="S64" s="138"/>
    </row>
    <row r="65" spans="1:19" ht="12.75">
      <c r="A65" s="118"/>
      <c r="B65" s="122">
        <v>85</v>
      </c>
      <c r="C65" s="139"/>
      <c r="D65" s="126"/>
      <c r="E65" s="120"/>
      <c r="F65" s="118">
        <v>-84</v>
      </c>
      <c r="G65" s="125">
        <f>IF(C61=B60,B62,IF(C61=B62,B60,0))</f>
        <v>0</v>
      </c>
      <c r="H65" s="126"/>
      <c r="I65" s="131"/>
      <c r="J65" s="120"/>
      <c r="K65" s="131"/>
      <c r="L65" s="138"/>
      <c r="M65" s="138"/>
      <c r="N65" s="138"/>
      <c r="O65" s="138"/>
      <c r="P65" s="138"/>
      <c r="Q65" s="138"/>
      <c r="R65" s="138"/>
      <c r="S65" s="138"/>
    </row>
    <row r="66" spans="1:19" ht="12.75">
      <c r="A66" s="118">
        <v>-37</v>
      </c>
      <c r="B66" s="125">
        <f>IF(C25=B24,B26,IF(C25=B26,B24,0))</f>
        <v>0</v>
      </c>
      <c r="C66" s="126"/>
      <c r="D66" s="126"/>
      <c r="E66" s="120"/>
      <c r="F66" s="120"/>
      <c r="G66" s="120"/>
      <c r="H66" s="122">
        <v>93</v>
      </c>
      <c r="I66" s="143"/>
      <c r="J66" s="123"/>
      <c r="K66" s="123"/>
      <c r="L66" s="138"/>
      <c r="M66" s="138"/>
      <c r="N66" s="138"/>
      <c r="O66" s="138"/>
      <c r="P66" s="138"/>
      <c r="Q66" s="138"/>
      <c r="R66" s="138"/>
      <c r="S66" s="138"/>
    </row>
    <row r="67" spans="1:19" ht="12.75">
      <c r="A67" s="118"/>
      <c r="B67" s="120"/>
      <c r="C67" s="122">
        <v>88</v>
      </c>
      <c r="D67" s="140"/>
      <c r="E67" s="120"/>
      <c r="F67" s="118">
        <v>-85</v>
      </c>
      <c r="G67" s="119" t="str">
        <f>IF(C65=B64,B66,IF(C65=B66,B64,0))</f>
        <v>_</v>
      </c>
      <c r="H67" s="126"/>
      <c r="I67" s="144"/>
      <c r="J67" s="142" t="s">
        <v>135</v>
      </c>
      <c r="K67" s="142"/>
      <c r="L67" s="138"/>
      <c r="M67" s="138"/>
      <c r="N67" s="138"/>
      <c r="O67" s="138"/>
      <c r="P67" s="138"/>
      <c r="Q67" s="138"/>
      <c r="R67" s="138"/>
      <c r="S67" s="138"/>
    </row>
    <row r="68" spans="1:19" ht="12.75">
      <c r="A68" s="118">
        <v>-38</v>
      </c>
      <c r="B68" s="119">
        <f>IF(C29=B28,B30,IF(C29=B30,B28,0))</f>
        <v>0</v>
      </c>
      <c r="C68" s="126"/>
      <c r="D68" s="120"/>
      <c r="E68" s="120"/>
      <c r="F68" s="120"/>
      <c r="G68" s="122">
        <v>92</v>
      </c>
      <c r="H68" s="140"/>
      <c r="I68" s="133"/>
      <c r="J68" s="120"/>
      <c r="K68" s="133"/>
      <c r="L68" s="138"/>
      <c r="M68" s="138"/>
      <c r="N68" s="138"/>
      <c r="O68" s="138"/>
      <c r="P68" s="138"/>
      <c r="Q68" s="138"/>
      <c r="R68" s="138"/>
      <c r="S68" s="138"/>
    </row>
    <row r="69" spans="1:19" ht="12.75">
      <c r="A69" s="118"/>
      <c r="B69" s="122">
        <v>86</v>
      </c>
      <c r="C69" s="140"/>
      <c r="D69" s="118">
        <v>-89</v>
      </c>
      <c r="E69" s="119">
        <f>IF(E63=D59,D67,IF(E63=D67,D59,0))</f>
        <v>0</v>
      </c>
      <c r="F69" s="118">
        <v>-86</v>
      </c>
      <c r="G69" s="125" t="str">
        <f>IF(C69=B68,B70,IF(C69=B70,B68,0))</f>
        <v>_</v>
      </c>
      <c r="H69" s="120"/>
      <c r="I69" s="120"/>
      <c r="J69" s="120"/>
      <c r="K69" s="120"/>
      <c r="L69" s="138"/>
      <c r="M69" s="138"/>
      <c r="N69" s="138"/>
      <c r="O69" s="138"/>
      <c r="P69" s="138"/>
      <c r="Q69" s="138"/>
      <c r="R69" s="138"/>
      <c r="S69" s="138"/>
    </row>
    <row r="70" spans="1:19" ht="12.75">
      <c r="A70" s="118">
        <v>-39</v>
      </c>
      <c r="B70" s="125" t="str">
        <f>IF(C33=B32,B34,IF(C33=B34,B32,0))</f>
        <v>_</v>
      </c>
      <c r="C70" s="120"/>
      <c r="D70" s="120"/>
      <c r="E70" s="129" t="s">
        <v>136</v>
      </c>
      <c r="F70" s="120"/>
      <c r="G70" s="120"/>
      <c r="H70" s="118">
        <v>-93</v>
      </c>
      <c r="I70" s="119">
        <f>IF(I66=H64,H68,IF(I66=H68,H64,0))</f>
        <v>0</v>
      </c>
      <c r="J70" s="139"/>
      <c r="K70" s="139"/>
      <c r="L70" s="138"/>
      <c r="M70" s="138"/>
      <c r="N70" s="138"/>
      <c r="O70" s="138"/>
      <c r="P70" s="138"/>
      <c r="Q70" s="138"/>
      <c r="R70" s="138"/>
      <c r="S70" s="138"/>
    </row>
    <row r="71" spans="1:19" ht="12.75">
      <c r="A71" s="120"/>
      <c r="B71" s="120"/>
      <c r="C71" s="118">
        <v>-87</v>
      </c>
      <c r="D71" s="119">
        <f>IF(D59=C57,C61,IF(D59=C61,C57,0))</f>
        <v>0</v>
      </c>
      <c r="E71" s="133"/>
      <c r="F71" s="120"/>
      <c r="G71" s="118">
        <v>-91</v>
      </c>
      <c r="H71" s="119" t="str">
        <f>IF(H64=G63,G65,IF(H64=G65,G63,0))</f>
        <v>_</v>
      </c>
      <c r="I71" s="133"/>
      <c r="J71" s="142" t="s">
        <v>137</v>
      </c>
      <c r="K71" s="142"/>
      <c r="L71" s="138"/>
      <c r="M71" s="138"/>
      <c r="N71" s="138"/>
      <c r="O71" s="138"/>
      <c r="P71" s="138"/>
      <c r="Q71" s="138"/>
      <c r="R71" s="138"/>
      <c r="S71" s="138"/>
    </row>
    <row r="72" spans="1:19" ht="12.75">
      <c r="A72" s="120"/>
      <c r="B72" s="120"/>
      <c r="C72" s="120"/>
      <c r="D72" s="122">
        <v>90</v>
      </c>
      <c r="E72" s="139"/>
      <c r="F72" s="120"/>
      <c r="G72" s="120"/>
      <c r="H72" s="122">
        <v>94</v>
      </c>
      <c r="I72" s="141"/>
      <c r="J72" s="139"/>
      <c r="K72" s="139"/>
      <c r="L72" s="138"/>
      <c r="M72" s="138"/>
      <c r="N72" s="138"/>
      <c r="O72" s="138"/>
      <c r="P72" s="138"/>
      <c r="Q72" s="138"/>
      <c r="R72" s="138"/>
      <c r="S72" s="138"/>
    </row>
    <row r="73" spans="1:19" ht="12.75">
      <c r="A73" s="120"/>
      <c r="B73" s="120"/>
      <c r="C73" s="118">
        <v>-88</v>
      </c>
      <c r="D73" s="125">
        <f>IF(D67=C65,C69,IF(D67=C69,C65,0))</f>
        <v>0</v>
      </c>
      <c r="E73" s="129" t="s">
        <v>138</v>
      </c>
      <c r="F73" s="120"/>
      <c r="G73" s="118">
        <v>-92</v>
      </c>
      <c r="H73" s="125">
        <f>IF(H68=G67,G69,IF(H68=G69,G67,0))</f>
        <v>0</v>
      </c>
      <c r="I73" s="133"/>
      <c r="J73" s="142" t="s">
        <v>139</v>
      </c>
      <c r="K73" s="142"/>
      <c r="L73" s="138"/>
      <c r="M73" s="138"/>
      <c r="N73" s="138"/>
      <c r="O73" s="138"/>
      <c r="P73" s="138"/>
      <c r="Q73" s="138"/>
      <c r="R73" s="138"/>
      <c r="S73" s="138"/>
    </row>
    <row r="74" spans="1:19" ht="12.75">
      <c r="A74" s="120"/>
      <c r="B74" s="120"/>
      <c r="C74" s="120"/>
      <c r="D74" s="118">
        <v>-90</v>
      </c>
      <c r="E74" s="119">
        <f>IF(E72=D71,D73,IF(E72=D73,D71,0))</f>
        <v>0</v>
      </c>
      <c r="F74" s="120"/>
      <c r="G74" s="120"/>
      <c r="H74" s="118">
        <v>-94</v>
      </c>
      <c r="I74" s="119" t="str">
        <f>IF(I72=H71,H73,IF(I72=H73,H71,0))</f>
        <v>_</v>
      </c>
      <c r="J74" s="139"/>
      <c r="K74" s="139"/>
      <c r="L74" s="138"/>
      <c r="M74" s="138"/>
      <c r="N74" s="138"/>
      <c r="O74" s="138"/>
      <c r="P74" s="138"/>
      <c r="Q74" s="138"/>
      <c r="R74" s="138"/>
      <c r="S74" s="138"/>
    </row>
    <row r="75" spans="1:19" ht="12.75">
      <c r="A75" s="120"/>
      <c r="B75" s="120"/>
      <c r="C75" s="131"/>
      <c r="D75" s="120"/>
      <c r="E75" s="129" t="s">
        <v>140</v>
      </c>
      <c r="F75" s="120"/>
      <c r="G75" s="131"/>
      <c r="H75" s="120"/>
      <c r="I75" s="133"/>
      <c r="J75" s="142" t="s">
        <v>141</v>
      </c>
      <c r="K75" s="142"/>
      <c r="L75" s="138"/>
      <c r="M75" s="138"/>
      <c r="N75" s="138"/>
      <c r="O75" s="138"/>
      <c r="P75" s="138"/>
      <c r="Q75" s="138"/>
      <c r="R75" s="138"/>
      <c r="S75" s="138"/>
    </row>
    <row r="76" spans="1:19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38"/>
      <c r="M76" s="138"/>
      <c r="N76" s="138"/>
      <c r="O76" s="138"/>
      <c r="P76" s="138"/>
      <c r="Q76" s="138"/>
      <c r="R76" s="138"/>
      <c r="S76" s="138"/>
    </row>
    <row r="77" spans="1:19" ht="12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БИл</cp:lastModifiedBy>
  <cp:lastPrinted>2013-08-17T13:16:07Z</cp:lastPrinted>
  <dcterms:created xsi:type="dcterms:W3CDTF">2008-12-11T16:02:55Z</dcterms:created>
  <dcterms:modified xsi:type="dcterms:W3CDTF">2013-09-08T15:42:14Z</dcterms:modified>
  <cp:category/>
  <cp:version/>
  <cp:contentType/>
  <cp:contentStatus/>
</cp:coreProperties>
</file>