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1с" sheetId="5" r:id="rId5"/>
    <sheet name="5л2с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'3л'!$A$1:$J$72</definedName>
    <definedName name="_xlnm.Print_Area" localSheetId="7">'4л'!$A$1:$J$72</definedName>
    <definedName name="_xlnm.Print_Area" localSheetId="4">'5л1с'!$A$1:$G$76</definedName>
    <definedName name="_xlnm.Print_Area" localSheetId="5">'5л2с'!$A$1:$K$76</definedName>
    <definedName name="_xlnm.Print_Area" localSheetId="2">'6л'!$A$1:$J$72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'Положение'!$A$1:$BG$98</definedName>
    <definedName name="_xlnm.Print_Area" localSheetId="15">'Сл'!$A$1:$BF$40</definedName>
    <definedName name="_xlnm.Print_Area" localSheetId="12">'Сп1л'!$A$1:$I$38</definedName>
    <definedName name="_xlnm.Print_Area" localSheetId="10">'Сп2л'!$A$1:$I$22</definedName>
    <definedName name="_xlnm.Print_Area" localSheetId="8">'Сп3л'!$A$1:$I$22</definedName>
    <definedName name="_xlnm.Print_Area" localSheetId="6">'Сп4л'!$A$1:$I$22</definedName>
    <definedName name="_xlnm.Print_Area" localSheetId="3">'Сп5л'!$A$1:$I$38</definedName>
    <definedName name="_xlnm.Print_Area" localSheetId="1">'Сп6л'!$A$1:$I$22</definedName>
    <definedName name="_xlnm.Print_Area" localSheetId="16">'СпВл'!$A$1:$I$38</definedName>
    <definedName name="_xlnm.Print_Area" localSheetId="19">'СпПл'!$A$1:$I$38</definedName>
  </definedNames>
  <calcPr fullCalcOnLoad="1"/>
</workbook>
</file>

<file path=xl/sharedStrings.xml><?xml version="1.0" encoding="utf-8"?>
<sst xmlns="http://schemas.openxmlformats.org/spreadsheetml/2006/main" count="994" uniqueCount="169">
  <si>
    <t>Кубок Башкортостана 2012</t>
  </si>
  <si>
    <t>Турнир 6-й лиги 21-го Этапа Международный день детей</t>
  </si>
  <si>
    <t>Список в соответствии с рейтингом</t>
  </si>
  <si>
    <t>№</t>
  </si>
  <si>
    <t>Список согласно занятым местам</t>
  </si>
  <si>
    <t>Воробьев Никита</t>
  </si>
  <si>
    <t>Овсянников Дмитрий</t>
  </si>
  <si>
    <t>Султанова Лейла</t>
  </si>
  <si>
    <t>Суслова Юлия</t>
  </si>
  <si>
    <t>Можайко Владислав</t>
  </si>
  <si>
    <t>Рабинович Игорь</t>
  </si>
  <si>
    <t>Равчеева Анастасия</t>
  </si>
  <si>
    <t>Рогачев Дмитрий</t>
  </si>
  <si>
    <t>Шайхутдинов Радик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</si>
  <si>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</si>
  <si>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</si>
  <si>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</si>
  <si>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</si>
  <si>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</si>
  <si>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</si>
  <si>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</si>
  <si>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</si>
  <si>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</si>
  <si>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</si>
  <si>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</si>
  <si>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</si>
  <si>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</si>
  <si>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</si>
  <si>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</si>
  <si>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</si>
  <si>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</si>
  <si>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21-го Этапа Международный день детей</t>
  </si>
  <si>
    <t>Искандаров Денис</t>
  </si>
  <si>
    <t>Бартенев Данил</t>
  </si>
  <si>
    <t>Филькина Влада</t>
  </si>
  <si>
    <t>Шардинова Радмила</t>
  </si>
  <si>
    <t>Смирнов Станислав</t>
  </si>
  <si>
    <t>Ерофеев Илья</t>
  </si>
  <si>
    <t>Валиев Даниил</t>
  </si>
  <si>
    <t>Шамсутдинов Артур</t>
  </si>
  <si>
    <t>Гончаров Данил</t>
  </si>
  <si>
    <t>Макаров Павел</t>
  </si>
  <si>
    <t>Курмакаев Ильмар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</si>
  <si>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</si>
  <si>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</si>
  <si>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</si>
  <si>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</si>
  <si>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</si>
  <si>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</si>
  <si>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</si>
  <si>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</si>
  <si>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</si>
  <si>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</si>
  <si>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</si>
  <si>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</si>
  <si>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</si>
  <si>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</si>
  <si>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</si>
  <si>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</si>
  <si>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4-й лиги 21-го Этапа Международный день детей</t>
  </si>
  <si>
    <t>Шапошников Глеб</t>
  </si>
  <si>
    <t>Атягин Руслан</t>
  </si>
  <si>
    <t>Ухаль Владислав</t>
  </si>
  <si>
    <t>Ишгарин Айдар</t>
  </si>
  <si>
    <t>Фазылов Динар</t>
  </si>
  <si>
    <t>Мухетдинов Амир</t>
  </si>
  <si>
    <t>Каримов Артур</t>
  </si>
  <si>
    <t>Маннапов Альберт</t>
  </si>
  <si>
    <t>Турнир 3-й лиги 21-го Этапа Международный день детей</t>
  </si>
  <si>
    <t>Хакимова Регина</t>
  </si>
  <si>
    <t>Неизвестных Игорь</t>
  </si>
  <si>
    <t>Миксонов Эренбург</t>
  </si>
  <si>
    <t>Турнир 2-й лиги 21-го Этапа Международный день детей</t>
  </si>
  <si>
    <t>Савин Михаил</t>
  </si>
  <si>
    <t>Антошкин Алексей</t>
  </si>
  <si>
    <t>Мухутдинов Динар</t>
  </si>
  <si>
    <t>Смирнов Андрей</t>
  </si>
  <si>
    <t>Басс Кирилл</t>
  </si>
  <si>
    <t>Маликов Ильдар</t>
  </si>
  <si>
    <t>Антонян Ваге</t>
  </si>
  <si>
    <t>Лактионов Глеб</t>
  </si>
  <si>
    <t>Запольских Алена</t>
  </si>
  <si>
    <t>Новикова Ольга</t>
  </si>
  <si>
    <t>Мансуров Данар</t>
  </si>
  <si>
    <t>Давлетбаев Азат</t>
  </si>
  <si>
    <t>Гилязова Альбина</t>
  </si>
  <si>
    <t>Заварзин Дмитрий</t>
  </si>
  <si>
    <t>Турнир 1-й лиги 21-го Этапа Международный день детей</t>
  </si>
  <si>
    <t>Фролова Анастасия</t>
  </si>
  <si>
    <t>Коробко Павел</t>
  </si>
  <si>
    <t>Маневич Сергей</t>
  </si>
  <si>
    <t>Гук Артем</t>
  </si>
  <si>
    <t>Сайфуллина Азалия</t>
  </si>
  <si>
    <t>Шайдулов Эдуард</t>
  </si>
  <si>
    <t>Грубов Виталий</t>
  </si>
  <si>
    <t>Емельянов Александр</t>
  </si>
  <si>
    <t>Новиков Иван</t>
  </si>
  <si>
    <t>Габдуллин Марс</t>
  </si>
  <si>
    <t>Насыров Илдар</t>
  </si>
  <si>
    <t>Лукманов Ильнур</t>
  </si>
  <si>
    <t>Апакетов Эдуард</t>
  </si>
  <si>
    <t>Группа № 1</t>
  </si>
  <si>
    <t>место</t>
  </si>
  <si>
    <t>Группа № 2</t>
  </si>
  <si>
    <t>Шакиров Ильяс</t>
  </si>
  <si>
    <t>3/0</t>
  </si>
  <si>
    <t>3/1</t>
  </si>
  <si>
    <t>3/2</t>
  </si>
  <si>
    <t>1</t>
  </si>
  <si>
    <t>Шакуров Нафис</t>
  </si>
  <si>
    <t>2/3</t>
  </si>
  <si>
    <t>2</t>
  </si>
  <si>
    <t>Аюпов Айдар</t>
  </si>
  <si>
    <t>1/3</t>
  </si>
  <si>
    <t>3</t>
  </si>
  <si>
    <t>Лютый Олег</t>
  </si>
  <si>
    <t>0/3</t>
  </si>
  <si>
    <t>Коротеев Георгий</t>
  </si>
  <si>
    <t>Хубатулин Ринат</t>
  </si>
  <si>
    <t>Стародубцев Олег</t>
  </si>
  <si>
    <t>5</t>
  </si>
  <si>
    <t>Тодрамович Александр</t>
  </si>
  <si>
    <t>6</t>
  </si>
  <si>
    <t>Топорков Юрий</t>
  </si>
  <si>
    <t>4</t>
  </si>
  <si>
    <t>Халимонов Евгений</t>
  </si>
  <si>
    <t>Иванов Виталий</t>
  </si>
  <si>
    <t>Семенов Юрий</t>
  </si>
  <si>
    <t>1-2 места</t>
  </si>
  <si>
    <t>3-4 места</t>
  </si>
  <si>
    <t>5-6 места</t>
  </si>
  <si>
    <t>7-8 места</t>
  </si>
  <si>
    <t>7</t>
  </si>
  <si>
    <t>8</t>
  </si>
  <si>
    <t>9-10 места</t>
  </si>
  <si>
    <t>11-12 места</t>
  </si>
  <si>
    <t>9</t>
  </si>
  <si>
    <t>12</t>
  </si>
  <si>
    <t>10</t>
  </si>
  <si>
    <t>11</t>
  </si>
  <si>
    <t>Турнир Высшей лиги 21-го Этапа Международный день детей</t>
  </si>
  <si>
    <t>Асылгужин Марсель</t>
  </si>
  <si>
    <t>Мазурин Александр</t>
  </si>
  <si>
    <t>Семенов Константин</t>
  </si>
  <si>
    <t>Горбунов Валентин</t>
  </si>
  <si>
    <t>Топорков Артур</t>
  </si>
  <si>
    <t>Сагитов Александр</t>
  </si>
  <si>
    <t>Суфияров Эдуард</t>
  </si>
  <si>
    <t>Уткулов Ринат</t>
  </si>
  <si>
    <t>Байрамалов Леонид</t>
  </si>
  <si>
    <t>Жуланов Максим</t>
  </si>
  <si>
    <t>Лукьянов Роман</t>
  </si>
  <si>
    <t>Шапошников Александр</t>
  </si>
  <si>
    <t>Исмайлов Азамат</t>
  </si>
  <si>
    <t>Агзамова Мария</t>
  </si>
  <si>
    <t>Турнир Премьер-лиги 21-го Этапа Международный день детей</t>
  </si>
  <si>
    <t>Аристов Александр</t>
  </si>
  <si>
    <t>Яковлев Михаил</t>
  </si>
  <si>
    <t>Сафиуллин Азат</t>
  </si>
  <si>
    <t>Срумов Антон</t>
  </si>
  <si>
    <t>Аббасов Рустамхон</t>
  </si>
  <si>
    <t>Хабиров Марс</t>
  </si>
  <si>
    <t>Салихов Раиль</t>
  </si>
  <si>
    <t>Давлетов Тимур</t>
  </si>
  <si>
    <t>Алмаев Раис</t>
  </si>
  <si>
    <t>СафАз лотто</t>
  </si>
  <si>
    <t>Асылгужин</t>
  </si>
  <si>
    <t>Топорков</t>
  </si>
  <si>
    <t>Сагитов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</si>
</sst>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6"/>
      <name val="Arial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29" fillId="15" borderId="11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28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23" fillId="15" borderId="0" xfId="53" applyFont="1" applyFill="1" applyAlignment="1" applyProtection="1">
      <alignment horizontal="left"/>
      <protection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0" fontId="24" fillId="15" borderId="0" xfId="53" applyFont="1" applyFill="1" applyAlignment="1" applyProtection="1">
      <alignment horizontal="left"/>
      <protection locked="0"/>
    </xf>
    <xf numFmtId="181" fontId="24" fillId="15" borderId="0" xfId="53" applyNumberFormat="1" applyFont="1" applyFill="1" applyAlignment="1" applyProtection="1">
      <alignment horizontal="left"/>
      <protection locked="0"/>
    </xf>
    <xf numFmtId="49" fontId="1" fillId="15" borderId="16" xfId="53" applyNumberFormat="1" applyFont="1" applyFill="1" applyBorder="1" applyAlignment="1">
      <alignment horizontal="center" vertical="center" wrapText="1"/>
      <protection/>
    </xf>
    <xf numFmtId="49" fontId="1" fillId="15" borderId="17" xfId="53" applyNumberFormat="1" applyFont="1" applyFill="1" applyBorder="1" applyAlignment="1">
      <alignment horizontal="center" vertical="center" wrapText="1"/>
      <protection/>
    </xf>
    <xf numFmtId="49" fontId="0" fillId="15" borderId="16" xfId="53" applyNumberFormat="1" applyFill="1" applyBorder="1" applyAlignment="1">
      <alignment horizontal="center" vertical="center" wrapText="1"/>
      <protection/>
    </xf>
    <xf numFmtId="49" fontId="0" fillId="15" borderId="18" xfId="53" applyNumberFormat="1" applyFill="1" applyBorder="1" applyAlignment="1">
      <alignment horizontal="center" vertical="center" wrapText="1"/>
      <protection/>
    </xf>
    <xf numFmtId="49" fontId="0" fillId="15" borderId="17" xfId="53" applyNumberFormat="1" applyFill="1" applyBorder="1" applyAlignment="1">
      <alignment horizontal="center" vertical="center" wrapText="1"/>
      <protection/>
    </xf>
    <xf numFmtId="49" fontId="42" fillId="15" borderId="19" xfId="53" applyNumberFormat="1" applyFont="1" applyFill="1" applyBorder="1" applyAlignment="1">
      <alignment horizontal="left" wrapText="1"/>
      <protection/>
    </xf>
    <xf numFmtId="49" fontId="42" fillId="15" borderId="18" xfId="53" applyNumberFormat="1" applyFont="1" applyFill="1" applyBorder="1" applyAlignment="1">
      <alignment horizontal="left" wrapText="1"/>
      <protection/>
    </xf>
    <xf numFmtId="49" fontId="42" fillId="15" borderId="20" xfId="53" applyNumberFormat="1" applyFont="1" applyFill="1" applyBorder="1" applyAlignment="1">
      <alignment horizontal="left" wrapText="1"/>
      <protection/>
    </xf>
    <xf numFmtId="49" fontId="43" fillId="15" borderId="16" xfId="53" applyNumberFormat="1" applyFont="1" applyFill="1" applyBorder="1" applyAlignment="1">
      <alignment horizontal="center" vertical="center" wrapText="1"/>
      <protection/>
    </xf>
    <xf numFmtId="49" fontId="43" fillId="15" borderId="17" xfId="53" applyNumberFormat="1" applyFont="1" applyFill="1" applyBorder="1" applyAlignment="1">
      <alignment horizontal="center" vertical="center" wrapText="1"/>
      <protection/>
    </xf>
    <xf numFmtId="49" fontId="1" fillId="15" borderId="21" xfId="53" applyNumberFormat="1" applyFont="1" applyFill="1" applyBorder="1" applyAlignment="1">
      <alignment horizontal="center" vertical="center" wrapText="1"/>
      <protection/>
    </xf>
    <xf numFmtId="49" fontId="1" fillId="15" borderId="22" xfId="53" applyNumberFormat="1" applyFont="1" applyFill="1" applyBorder="1" applyAlignment="1">
      <alignment horizontal="center" vertical="center" wrapText="1"/>
      <protection/>
    </xf>
    <xf numFmtId="49" fontId="0" fillId="15" borderId="21" xfId="53" applyNumberFormat="1" applyFill="1" applyBorder="1" applyAlignment="1">
      <alignment horizontal="center" vertical="center" wrapText="1"/>
      <protection/>
    </xf>
    <xf numFmtId="49" fontId="0" fillId="15" borderId="23" xfId="53" applyNumberFormat="1" applyFill="1" applyBorder="1" applyAlignment="1">
      <alignment horizontal="center" vertical="center" wrapText="1"/>
      <protection/>
    </xf>
    <xf numFmtId="49" fontId="0" fillId="15" borderId="22" xfId="53" applyNumberFormat="1" applyFill="1" applyBorder="1" applyAlignment="1">
      <alignment horizontal="center" vertical="center" wrapText="1"/>
      <protection/>
    </xf>
    <xf numFmtId="49" fontId="42" fillId="15" borderId="24" xfId="53" applyNumberFormat="1" applyFont="1" applyFill="1" applyBorder="1" applyAlignment="1">
      <alignment horizontal="left" wrapText="1"/>
      <protection/>
    </xf>
    <xf numFmtId="49" fontId="42" fillId="15" borderId="23" xfId="53" applyNumberFormat="1" applyFont="1" applyFill="1" applyBorder="1" applyAlignment="1">
      <alignment horizontal="left" wrapText="1"/>
      <protection/>
    </xf>
    <xf numFmtId="49" fontId="42" fillId="15" borderId="25" xfId="53" applyNumberFormat="1" applyFont="1" applyFill="1" applyBorder="1" applyAlignment="1">
      <alignment horizontal="left" wrapText="1"/>
      <protection/>
    </xf>
    <xf numFmtId="49" fontId="43" fillId="15" borderId="21" xfId="53" applyNumberFormat="1" applyFont="1" applyFill="1" applyBorder="1" applyAlignment="1">
      <alignment horizontal="center" vertical="center" wrapText="1"/>
      <protection/>
    </xf>
    <xf numFmtId="49" fontId="43" fillId="15" borderId="22" xfId="53" applyNumberFormat="1" applyFont="1" applyFill="1" applyBorder="1" applyAlignment="1">
      <alignment horizontal="center" vertical="center" wrapText="1"/>
      <protection/>
    </xf>
    <xf numFmtId="49" fontId="0" fillId="15" borderId="26" xfId="53" applyNumberFormat="1" applyFill="1" applyBorder="1">
      <alignment/>
      <protection/>
    </xf>
    <xf numFmtId="49" fontId="0" fillId="15" borderId="27" xfId="53" applyNumberFormat="1" applyFill="1" applyBorder="1">
      <alignment/>
      <protection/>
    </xf>
    <xf numFmtId="49" fontId="0" fillId="15" borderId="28" xfId="53" applyNumberFormat="1" applyFill="1" applyBorder="1">
      <alignment/>
      <protection/>
    </xf>
    <xf numFmtId="49" fontId="0" fillId="15" borderId="13" xfId="53" applyNumberFormat="1" applyFill="1" applyBorder="1">
      <alignment/>
      <protection/>
    </xf>
    <xf numFmtId="49" fontId="0" fillId="15" borderId="14" xfId="53" applyNumberFormat="1" applyFill="1" applyBorder="1">
      <alignment/>
      <protection/>
    </xf>
    <xf numFmtId="49" fontId="24" fillId="15" borderId="26" xfId="53" applyNumberFormat="1" applyFont="1" applyFill="1" applyBorder="1">
      <alignment/>
      <protection/>
    </xf>
    <xf numFmtId="49" fontId="24" fillId="15" borderId="27" xfId="53" applyNumberFormat="1" applyFont="1" applyFill="1" applyBorder="1">
      <alignment/>
      <protection/>
    </xf>
    <xf numFmtId="49" fontId="0" fillId="15" borderId="29" xfId="53" applyNumberFormat="1" applyFill="1" applyBorder="1">
      <alignment/>
      <protection/>
    </xf>
    <xf numFmtId="49" fontId="0" fillId="15" borderId="30" xfId="53" applyNumberFormat="1" applyFill="1" applyBorder="1">
      <alignment/>
      <protection/>
    </xf>
    <xf numFmtId="49" fontId="0" fillId="15" borderId="10" xfId="53" applyNumberFormat="1" applyFill="1" applyBorder="1">
      <alignment/>
      <protection/>
    </xf>
    <xf numFmtId="49" fontId="0" fillId="15" borderId="31" xfId="53" applyNumberFormat="1" applyFill="1" applyBorder="1">
      <alignment/>
      <protection/>
    </xf>
    <xf numFmtId="49" fontId="0" fillId="15" borderId="32" xfId="53" applyNumberFormat="1" applyFill="1" applyBorder="1">
      <alignment/>
      <protection/>
    </xf>
    <xf numFmtId="49" fontId="24" fillId="15" borderId="29" xfId="53" applyNumberFormat="1" applyFont="1" applyFill="1" applyBorder="1">
      <alignment/>
      <protection/>
    </xf>
    <xf numFmtId="49" fontId="24" fillId="15" borderId="30" xfId="53" applyNumberFormat="1" applyFont="1" applyFill="1" applyBorder="1">
      <alignment/>
      <protection/>
    </xf>
    <xf numFmtId="49" fontId="0" fillId="15" borderId="32" xfId="53" applyNumberFormat="1" applyFont="1" applyFill="1" applyBorder="1">
      <alignment/>
      <protection/>
    </xf>
    <xf numFmtId="49" fontId="0" fillId="15" borderId="10" xfId="53" applyNumberFormat="1" applyFont="1" applyFill="1" applyBorder="1">
      <alignment/>
      <protection/>
    </xf>
    <xf numFmtId="49" fontId="0" fillId="15" borderId="21" xfId="53" applyNumberFormat="1" applyFill="1" applyBorder="1">
      <alignment/>
      <protection/>
    </xf>
    <xf numFmtId="49" fontId="0" fillId="15" borderId="22" xfId="53" applyNumberFormat="1" applyFill="1" applyBorder="1">
      <alignment/>
      <protection/>
    </xf>
    <xf numFmtId="49" fontId="0" fillId="15" borderId="23" xfId="53" applyNumberFormat="1" applyFill="1" applyBorder="1">
      <alignment/>
      <protection/>
    </xf>
    <xf numFmtId="49" fontId="0" fillId="15" borderId="24" xfId="53" applyNumberFormat="1" applyFill="1" applyBorder="1">
      <alignment/>
      <protection/>
    </xf>
    <xf numFmtId="49" fontId="0" fillId="15" borderId="25" xfId="53" applyNumberFormat="1" applyFill="1" applyBorder="1">
      <alignment/>
      <protection/>
    </xf>
    <xf numFmtId="49" fontId="24" fillId="15" borderId="21" xfId="53" applyNumberFormat="1" applyFont="1" applyFill="1" applyBorder="1">
      <alignment/>
      <protection/>
    </xf>
    <xf numFmtId="49" fontId="24" fillId="15" borderId="22" xfId="5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97</xdr:row>
      <xdr:rowOff>123825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19050</xdr:colOff>
      <xdr:row>0</xdr:row>
      <xdr:rowOff>0</xdr:rowOff>
    </xdr:from>
    <xdr:to>
      <xdr:col>58</xdr:col>
      <xdr:colOff>9525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123825</xdr:colOff>
      <xdr:row>0</xdr:row>
      <xdr:rowOff>9525</xdr:rowOff>
    </xdr:from>
    <xdr:to>
      <xdr:col>52</xdr:col>
      <xdr:colOff>47625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95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0</xdr:rowOff>
    </xdr:from>
    <xdr:to>
      <xdr:col>8</xdr:col>
      <xdr:colOff>685800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11</xdr:row>
      <xdr:rowOff>133350</xdr:rowOff>
    </xdr:from>
    <xdr:to>
      <xdr:col>8</xdr:col>
      <xdr:colOff>609600</xdr:colOff>
      <xdr:row>19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57975" y="2495550"/>
          <a:ext cx="2009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2</xdr:row>
      <xdr:rowOff>9525</xdr:rowOff>
    </xdr:from>
    <xdr:to>
      <xdr:col>5</xdr:col>
      <xdr:colOff>1066800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5029200" y="40957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6" sqref="B56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Сп3л!A1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Сп3л!A2</f>
        <v>Турнир 3-й лиги 21-го Этапа Международный день детей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Сп3л!A3</f>
        <v>41063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Сп3л!A7</f>
        <v>Шапошников Глеб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60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Сп3л!A22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60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Сп3л!A15</f>
        <v>Филькина Влада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63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Сп3л!A14</f>
        <v>Ишгарин Айдар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61</v>
      </c>
      <c r="F12" s="17"/>
      <c r="G12" s="26"/>
      <c r="H12" s="17"/>
      <c r="I12" s="17"/>
    </row>
    <row r="13" spans="1:9" ht="12.75">
      <c r="A13" s="18">
        <v>5</v>
      </c>
      <c r="B13" s="19" t="str">
        <f>Сп3л!A11</f>
        <v>Атягин Руслан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61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Сп3л!A18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61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Сп3л!A19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71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Сп3л!A10</f>
        <v>Миксонов Эренбург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69</v>
      </c>
      <c r="G20" s="21"/>
      <c r="H20" s="21"/>
      <c r="I20" s="21"/>
    </row>
    <row r="21" spans="1:9" ht="12.75">
      <c r="A21" s="18">
        <v>3</v>
      </c>
      <c r="B21" s="19" t="str">
        <f>Сп3л!A9</f>
        <v>Неизвестных Игорь</v>
      </c>
      <c r="C21" s="17"/>
      <c r="D21" s="17"/>
      <c r="E21" s="24"/>
      <c r="F21" s="29"/>
      <c r="G21" s="17"/>
      <c r="H21" s="30" t="s">
        <v>15</v>
      </c>
      <c r="I21" s="30"/>
    </row>
    <row r="22" spans="1:9" ht="12.75">
      <c r="A22" s="17"/>
      <c r="B22" s="20">
        <v>5</v>
      </c>
      <c r="C22" s="21" t="s">
        <v>70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Сп3л!A20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70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Сп3л!A17</f>
        <v>_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33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Сп3л!A12</f>
        <v>Бартенев Данил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69</v>
      </c>
      <c r="F28" s="29"/>
      <c r="G28" s="17"/>
      <c r="H28" s="17"/>
      <c r="I28" s="17"/>
    </row>
    <row r="29" spans="1:9" ht="12.75">
      <c r="A29" s="18">
        <v>7</v>
      </c>
      <c r="B29" s="19" t="str">
        <f>Сп3л!A13</f>
        <v>Ухаль Владислав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62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Сп3л!A16</f>
        <v>Маннапов Альберт</v>
      </c>
      <c r="C31" s="24"/>
      <c r="D31" s="24"/>
      <c r="E31" s="18">
        <v>-15</v>
      </c>
      <c r="F31" s="19" t="str">
        <f>IF(F20=E12,E28,IF(F20=E28,E12,0))</f>
        <v>Атягин Руслан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69</v>
      </c>
      <c r="E32" s="17"/>
      <c r="F32" s="29"/>
      <c r="G32" s="17"/>
      <c r="H32" s="30" t="s">
        <v>16</v>
      </c>
      <c r="I32" s="30"/>
    </row>
    <row r="33" spans="1:9" ht="12.75">
      <c r="A33" s="18">
        <v>15</v>
      </c>
      <c r="B33" s="19" t="str">
        <f>Сп3л!A21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69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Сп3л!A8</f>
        <v>Хакимова Регина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Шапошников Глеб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34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Филькина Влада</v>
      </c>
      <c r="C39" s="20">
        <v>20</v>
      </c>
      <c r="D39" s="31" t="s">
        <v>34</v>
      </c>
      <c r="E39" s="20">
        <v>26</v>
      </c>
      <c r="F39" s="31" t="s">
        <v>60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Ухаль Владислав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2" t="s">
        <v>33</v>
      </c>
      <c r="F41" s="24"/>
      <c r="G41" s="17"/>
      <c r="H41" s="17"/>
      <c r="I41" s="17"/>
    </row>
    <row r="42" spans="1:9" ht="12.75">
      <c r="A42" s="17"/>
      <c r="B42" s="20">
        <v>17</v>
      </c>
      <c r="C42" s="31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2" t="s">
        <v>33</v>
      </c>
      <c r="E43" s="29"/>
      <c r="F43" s="20">
        <v>28</v>
      </c>
      <c r="G43" s="31" t="s">
        <v>60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Бартенев Данил</v>
      </c>
      <c r="D44" s="17"/>
      <c r="E44" s="29"/>
      <c r="F44" s="24"/>
      <c r="G44" s="17"/>
      <c r="H44" s="30" t="s">
        <v>17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Неизвестных Игорь</v>
      </c>
      <c r="F45" s="24"/>
      <c r="G45" s="29"/>
      <c r="H45" s="17"/>
      <c r="I45" s="17"/>
    </row>
    <row r="46" spans="1:9" ht="12.75">
      <c r="A46" s="17"/>
      <c r="B46" s="20">
        <v>18</v>
      </c>
      <c r="C46" s="31"/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_</v>
      </c>
      <c r="C47" s="20">
        <v>22</v>
      </c>
      <c r="D47" s="31" t="s">
        <v>71</v>
      </c>
      <c r="E47" s="20">
        <v>27</v>
      </c>
      <c r="F47" s="32" t="s">
        <v>63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Миксонов Эренбург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Маннапов Альберт</v>
      </c>
      <c r="C49" s="17"/>
      <c r="D49" s="20">
        <v>25</v>
      </c>
      <c r="E49" s="32" t="s">
        <v>63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67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63</v>
      </c>
      <c r="E51" s="29"/>
      <c r="F51" s="18">
        <v>-28</v>
      </c>
      <c r="G51" s="19" t="str">
        <f>IF(G43=F39,F47,IF(G43=F47,F39,0))</f>
        <v>Ишгарин Айдар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Ишгарин Айдар</v>
      </c>
      <c r="D52" s="17"/>
      <c r="E52" s="29"/>
      <c r="F52" s="17"/>
      <c r="G52" s="34"/>
      <c r="H52" s="30" t="s">
        <v>18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Бартенев Данил</v>
      </c>
      <c r="C54" s="17"/>
      <c r="D54" s="18">
        <v>-20</v>
      </c>
      <c r="E54" s="19" t="str">
        <f>IF(D39=C38,C40,IF(D39=C40,C38,0))</f>
        <v>Ухаль Владислав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33</v>
      </c>
      <c r="D55" s="17"/>
      <c r="E55" s="20">
        <v>31</v>
      </c>
      <c r="F55" s="21" t="s">
        <v>62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Неизвестных Игорь</v>
      </c>
      <c r="C56" s="35" t="s">
        <v>19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Неизвестных Игорь</v>
      </c>
      <c r="D57" s="17"/>
      <c r="E57" s="17"/>
      <c r="F57" s="20">
        <v>33</v>
      </c>
      <c r="G57" s="21" t="s">
        <v>62</v>
      </c>
      <c r="H57" s="27"/>
      <c r="I57" s="27"/>
    </row>
    <row r="58" spans="1:9" ht="12.75">
      <c r="A58" s="17"/>
      <c r="B58" s="17"/>
      <c r="C58" s="35" t="s">
        <v>20</v>
      </c>
      <c r="D58" s="18">
        <v>-22</v>
      </c>
      <c r="E58" s="19">
        <f>IF(D47=C46,C48,IF(D47=C48,C46,0))</f>
        <v>0</v>
      </c>
      <c r="F58" s="24"/>
      <c r="G58" s="17"/>
      <c r="H58" s="30" t="s">
        <v>21</v>
      </c>
      <c r="I58" s="30"/>
    </row>
    <row r="59" spans="1:9" ht="12.75">
      <c r="A59" s="18">
        <v>-24</v>
      </c>
      <c r="B59" s="19" t="str">
        <f>IF(E41=D39,D43,IF(E41=D43,D39,0))</f>
        <v>Филькина Влада</v>
      </c>
      <c r="C59" s="17"/>
      <c r="D59" s="17"/>
      <c r="E59" s="20">
        <v>32</v>
      </c>
      <c r="F59" s="25" t="s">
        <v>67</v>
      </c>
      <c r="G59" s="36"/>
      <c r="H59" s="17"/>
      <c r="I59" s="17"/>
    </row>
    <row r="60" spans="1:9" ht="12.75">
      <c r="A60" s="17"/>
      <c r="B60" s="20">
        <v>30</v>
      </c>
      <c r="C60" s="21" t="s">
        <v>71</v>
      </c>
      <c r="D60" s="18">
        <v>-23</v>
      </c>
      <c r="E60" s="23" t="str">
        <f>IF(D51=C50,C52,IF(D51=C52,C50,0))</f>
        <v>Маннапов Альберт</v>
      </c>
      <c r="F60" s="18">
        <v>-33</v>
      </c>
      <c r="G60" s="19" t="str">
        <f>IF(G57=F55,F59,IF(G57=F59,F55,0))</f>
        <v>Маннапов Альберт</v>
      </c>
      <c r="H60" s="27"/>
      <c r="I60" s="27"/>
    </row>
    <row r="61" spans="1:9" ht="12.75">
      <c r="A61" s="18">
        <v>-25</v>
      </c>
      <c r="B61" s="23" t="str">
        <f>IF(E49=D47,D51,IF(E49=D51,D47,0))</f>
        <v>Миксонов Эренбург</v>
      </c>
      <c r="C61" s="35" t="s">
        <v>22</v>
      </c>
      <c r="D61" s="17"/>
      <c r="E61" s="17"/>
      <c r="F61" s="17"/>
      <c r="G61" s="17"/>
      <c r="H61" s="30" t="s">
        <v>23</v>
      </c>
      <c r="I61" s="30"/>
    </row>
    <row r="62" spans="1:9" ht="12.75">
      <c r="A62" s="17"/>
      <c r="B62" s="18">
        <v>-30</v>
      </c>
      <c r="C62" s="19" t="str">
        <f>IF(C60=B59,B61,IF(C60=B61,B59,0))</f>
        <v>Филькина Влада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24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/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>
        <f>IF(F59=E58,E60,IF(F59=E60,E58,0))</f>
        <v>0</v>
      </c>
      <c r="G65" s="17"/>
      <c r="H65" s="30" t="s">
        <v>25</v>
      </c>
      <c r="I65" s="30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30" t="s">
        <v>26</v>
      </c>
      <c r="I67" s="30"/>
    </row>
    <row r="68" spans="1:9" ht="12.75">
      <c r="A68" s="18">
        <v>-18</v>
      </c>
      <c r="B68" s="19">
        <f>IF(C46=B45,B47,IF(C46=B47,B45,0))</f>
        <v>0</v>
      </c>
      <c r="C68" s="24"/>
      <c r="D68" s="37" t="s">
        <v>27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 t="str">
        <f>IF(C69=B68,B70,IF(C69=B70,B68,0))</f>
        <v>_</v>
      </c>
      <c r="G70" s="17"/>
      <c r="H70" s="30" t="s">
        <v>28</v>
      </c>
      <c r="I70" s="30"/>
    </row>
    <row r="71" spans="1:9" ht="12.75">
      <c r="A71" s="17"/>
      <c r="B71" s="17"/>
      <c r="C71" s="17"/>
      <c r="D71" s="35" t="s">
        <v>29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30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4" sqref="B5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41062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73</v>
      </c>
      <c r="B7" s="12">
        <v>1</v>
      </c>
      <c r="C7" s="13" t="str">
        <f>2л!F20</f>
        <v>Антошкин Алексей</v>
      </c>
      <c r="D7" s="10"/>
      <c r="E7" s="10"/>
      <c r="F7" s="10"/>
      <c r="G7" s="10"/>
      <c r="H7" s="10"/>
      <c r="I7" s="10"/>
    </row>
    <row r="8" spans="1:9" ht="18">
      <c r="A8" s="11" t="s">
        <v>74</v>
      </c>
      <c r="B8" s="12">
        <v>2</v>
      </c>
      <c r="C8" s="13" t="str">
        <f>2л!F31</f>
        <v>Лактионов Глеб</v>
      </c>
      <c r="D8" s="10"/>
      <c r="E8" s="10"/>
      <c r="F8" s="10"/>
      <c r="G8" s="10"/>
      <c r="H8" s="10"/>
      <c r="I8" s="10"/>
    </row>
    <row r="9" spans="1:9" ht="18">
      <c r="A9" s="11" t="s">
        <v>75</v>
      </c>
      <c r="B9" s="12">
        <v>3</v>
      </c>
      <c r="C9" s="13" t="str">
        <f>2л!G43</f>
        <v>Смирнов Андрей</v>
      </c>
      <c r="D9" s="10"/>
      <c r="E9" s="10"/>
      <c r="F9" s="10"/>
      <c r="G9" s="10"/>
      <c r="H9" s="10"/>
      <c r="I9" s="10"/>
    </row>
    <row r="10" spans="1:9" ht="18">
      <c r="A10" s="11" t="s">
        <v>76</v>
      </c>
      <c r="B10" s="12">
        <v>4</v>
      </c>
      <c r="C10" s="13" t="str">
        <f>2л!G51</f>
        <v>Маликов Ильдар</v>
      </c>
      <c r="D10" s="10"/>
      <c r="E10" s="10"/>
      <c r="F10" s="10"/>
      <c r="G10" s="10"/>
      <c r="H10" s="10"/>
      <c r="I10" s="10"/>
    </row>
    <row r="11" spans="1:9" ht="18">
      <c r="A11" s="11" t="s">
        <v>77</v>
      </c>
      <c r="B11" s="12">
        <v>5</v>
      </c>
      <c r="C11" s="13" t="str">
        <f>2л!C55</f>
        <v>Басс Кирилл</v>
      </c>
      <c r="D11" s="10"/>
      <c r="E11" s="10"/>
      <c r="F11" s="10"/>
      <c r="G11" s="10"/>
      <c r="H11" s="10"/>
      <c r="I11" s="10"/>
    </row>
    <row r="12" spans="1:9" ht="18">
      <c r="A12" s="11" t="s">
        <v>78</v>
      </c>
      <c r="B12" s="12">
        <v>6</v>
      </c>
      <c r="C12" s="13" t="str">
        <f>2л!C57</f>
        <v>Мухутдинов Динар</v>
      </c>
      <c r="D12" s="10"/>
      <c r="E12" s="10"/>
      <c r="F12" s="10"/>
      <c r="G12" s="10"/>
      <c r="H12" s="10"/>
      <c r="I12" s="10"/>
    </row>
    <row r="13" spans="1:9" ht="18">
      <c r="A13" s="11" t="s">
        <v>79</v>
      </c>
      <c r="B13" s="12">
        <v>7</v>
      </c>
      <c r="C13" s="13" t="str">
        <f>2л!C60</f>
        <v>Антонян Ваге</v>
      </c>
      <c r="D13" s="10"/>
      <c r="E13" s="10"/>
      <c r="F13" s="10"/>
      <c r="G13" s="10"/>
      <c r="H13" s="10"/>
      <c r="I13" s="10"/>
    </row>
    <row r="14" spans="1:9" ht="18">
      <c r="A14" s="11" t="s">
        <v>80</v>
      </c>
      <c r="B14" s="12">
        <v>8</v>
      </c>
      <c r="C14" s="13" t="str">
        <f>2л!C62</f>
        <v>Савин Михаил</v>
      </c>
      <c r="D14" s="10"/>
      <c r="E14" s="10"/>
      <c r="F14" s="10"/>
      <c r="G14" s="10"/>
      <c r="H14" s="10"/>
      <c r="I14" s="10"/>
    </row>
    <row r="15" spans="1:9" ht="18">
      <c r="A15" s="11" t="s">
        <v>81</v>
      </c>
      <c r="B15" s="12">
        <v>9</v>
      </c>
      <c r="C15" s="13" t="str">
        <f>2л!G57</f>
        <v>Запольских Алена</v>
      </c>
      <c r="D15" s="10"/>
      <c r="E15" s="10"/>
      <c r="F15" s="10"/>
      <c r="G15" s="10"/>
      <c r="H15" s="10"/>
      <c r="I15" s="10"/>
    </row>
    <row r="16" spans="1:9" ht="18">
      <c r="A16" s="11" t="s">
        <v>82</v>
      </c>
      <c r="B16" s="12">
        <v>10</v>
      </c>
      <c r="C16" s="13" t="str">
        <f>2л!G60</f>
        <v>Новикова Ольга</v>
      </c>
      <c r="D16" s="10"/>
      <c r="E16" s="10"/>
      <c r="F16" s="10"/>
      <c r="G16" s="10"/>
      <c r="H16" s="10"/>
      <c r="I16" s="10"/>
    </row>
    <row r="17" spans="1:9" ht="18">
      <c r="A17" s="11" t="s">
        <v>83</v>
      </c>
      <c r="B17" s="12">
        <v>11</v>
      </c>
      <c r="C17" s="13" t="str">
        <f>2л!G64</f>
        <v>Мансуров Данар</v>
      </c>
      <c r="D17" s="10"/>
      <c r="E17" s="10"/>
      <c r="F17" s="10"/>
      <c r="G17" s="10"/>
      <c r="H17" s="10"/>
      <c r="I17" s="10"/>
    </row>
    <row r="18" spans="1:9" ht="18">
      <c r="A18" s="11" t="s">
        <v>84</v>
      </c>
      <c r="B18" s="12">
        <v>12</v>
      </c>
      <c r="C18" s="13" t="str">
        <f>2л!G66</f>
        <v>Неизвестных Игорь</v>
      </c>
      <c r="D18" s="10"/>
      <c r="E18" s="10"/>
      <c r="F18" s="10"/>
      <c r="G18" s="10"/>
      <c r="H18" s="10"/>
      <c r="I18" s="10"/>
    </row>
    <row r="19" spans="1:9" ht="18">
      <c r="A19" s="11" t="s">
        <v>70</v>
      </c>
      <c r="B19" s="12">
        <v>13</v>
      </c>
      <c r="C19" s="13" t="str">
        <f>2л!D67</f>
        <v>Гилязова Альбина</v>
      </c>
      <c r="D19" s="10"/>
      <c r="E19" s="10"/>
      <c r="F19" s="10"/>
      <c r="G19" s="10"/>
      <c r="H19" s="10"/>
      <c r="I19" s="10"/>
    </row>
    <row r="20" spans="1:9" ht="18">
      <c r="A20" s="11" t="s">
        <v>85</v>
      </c>
      <c r="B20" s="12">
        <v>14</v>
      </c>
      <c r="C20" s="13" t="str">
        <f>2л!D70</f>
        <v>Давлетбаев Азат</v>
      </c>
      <c r="D20" s="10"/>
      <c r="E20" s="10"/>
      <c r="F20" s="10"/>
      <c r="G20" s="10"/>
      <c r="H20" s="10"/>
      <c r="I20" s="10"/>
    </row>
    <row r="21" spans="1:9" ht="18">
      <c r="A21" s="11" t="s">
        <v>86</v>
      </c>
      <c r="B21" s="12">
        <v>15</v>
      </c>
      <c r="C21" s="13" t="str">
        <f>2л!G69</f>
        <v>Заварзин Дмитрий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3" t="str">
        <f>2л!G71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4" sqref="B54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Сп2л!A1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Сп2л!A2</f>
        <v>Турнир 2-й лиги 21-го Этапа Международный день детей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Сп2л!A3</f>
        <v>41062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Сп2л!A7</f>
        <v>Савин Михаил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73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Сп2л!A22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80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Сп2л!A15</f>
        <v>Запольских Алена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80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Сп2л!A14</f>
        <v>Лактионов Глеб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80</v>
      </c>
      <c r="F12" s="17"/>
      <c r="G12" s="26"/>
      <c r="H12" s="17"/>
      <c r="I12" s="17"/>
    </row>
    <row r="13" spans="1:9" ht="12.75">
      <c r="A13" s="18">
        <v>5</v>
      </c>
      <c r="B13" s="19" t="str">
        <f>Сп2л!A11</f>
        <v>Басс Кирилл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77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Сп2л!A18</f>
        <v>Давлетбаев Азат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77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Сп2л!A19</f>
        <v>Неизвестных Игорь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76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Сп2л!A10</f>
        <v>Смирнов Андрей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74</v>
      </c>
      <c r="G20" s="21"/>
      <c r="H20" s="21"/>
      <c r="I20" s="21"/>
    </row>
    <row r="21" spans="1:9" ht="12.75">
      <c r="A21" s="18">
        <v>3</v>
      </c>
      <c r="B21" s="19" t="str">
        <f>Сп2л!A9</f>
        <v>Мухутдинов Динар</v>
      </c>
      <c r="C21" s="17"/>
      <c r="D21" s="17"/>
      <c r="E21" s="24"/>
      <c r="F21" s="29"/>
      <c r="G21" s="17"/>
      <c r="H21" s="30" t="s">
        <v>15</v>
      </c>
      <c r="I21" s="30"/>
    </row>
    <row r="22" spans="1:9" ht="12.75">
      <c r="A22" s="17"/>
      <c r="B22" s="20">
        <v>5</v>
      </c>
      <c r="C22" s="21" t="s">
        <v>75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Сп2л!A20</f>
        <v>Гилязова Альбина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75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Сп2л!A17</f>
        <v>Мансуров Данар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78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Сп2л!A12</f>
        <v>Маликов Ильдар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74</v>
      </c>
      <c r="F28" s="29"/>
      <c r="G28" s="17"/>
      <c r="H28" s="17"/>
      <c r="I28" s="17"/>
    </row>
    <row r="29" spans="1:9" ht="12.75">
      <c r="A29" s="18">
        <v>7</v>
      </c>
      <c r="B29" s="19" t="str">
        <f>Сп2л!A13</f>
        <v>Антонян Ваге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79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Сп2л!A16</f>
        <v>Новикова Ольга</v>
      </c>
      <c r="C31" s="24"/>
      <c r="D31" s="24"/>
      <c r="E31" s="18">
        <v>-15</v>
      </c>
      <c r="F31" s="19" t="str">
        <f>IF(F20=E12,E28,IF(F20=E28,E12,0))</f>
        <v>Лактионов Глеб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74</v>
      </c>
      <c r="E32" s="17"/>
      <c r="F32" s="29"/>
      <c r="G32" s="17"/>
      <c r="H32" s="30" t="s">
        <v>16</v>
      </c>
      <c r="I32" s="30"/>
    </row>
    <row r="33" spans="1:9" ht="12.75">
      <c r="A33" s="18">
        <v>15</v>
      </c>
      <c r="B33" s="19" t="str">
        <f>Сп2л!A21</f>
        <v>Заварзин Дмитрий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74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Сп2л!A8</f>
        <v>Антошкин Алексей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Басс Кирилл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81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Запольских Алена</v>
      </c>
      <c r="C39" s="20">
        <v>20</v>
      </c>
      <c r="D39" s="31" t="s">
        <v>79</v>
      </c>
      <c r="E39" s="20">
        <v>26</v>
      </c>
      <c r="F39" s="31" t="s">
        <v>78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Антонян Ваге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Давлетбаев Азат</v>
      </c>
      <c r="C41" s="17"/>
      <c r="D41" s="20">
        <v>24</v>
      </c>
      <c r="E41" s="32" t="s">
        <v>78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70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Неизвестных Игорь</v>
      </c>
      <c r="C43" s="20">
        <v>21</v>
      </c>
      <c r="D43" s="32" t="s">
        <v>78</v>
      </c>
      <c r="E43" s="29"/>
      <c r="F43" s="20">
        <v>28</v>
      </c>
      <c r="G43" s="31" t="s">
        <v>76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Маликов Ильдар</v>
      </c>
      <c r="D44" s="17"/>
      <c r="E44" s="29"/>
      <c r="F44" s="24"/>
      <c r="G44" s="17"/>
      <c r="H44" s="30" t="s">
        <v>17</v>
      </c>
      <c r="I44" s="30"/>
    </row>
    <row r="45" spans="1:9" ht="12.75">
      <c r="A45" s="18">
        <v>-5</v>
      </c>
      <c r="B45" s="19" t="str">
        <f>IF(C22=B21,B23,IF(C22=B23,B21,0))</f>
        <v>Гилязова Альбина</v>
      </c>
      <c r="C45" s="17"/>
      <c r="D45" s="18">
        <v>-14</v>
      </c>
      <c r="E45" s="19" t="str">
        <f>IF(E28=D24,D32,IF(E28=D32,D24,0))</f>
        <v>Мухутдинов Динар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83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Мансуров Данар</v>
      </c>
      <c r="C47" s="20">
        <v>22</v>
      </c>
      <c r="D47" s="31" t="s">
        <v>76</v>
      </c>
      <c r="E47" s="20">
        <v>27</v>
      </c>
      <c r="F47" s="32" t="s">
        <v>76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Смирнов Андрей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Новикова Ольга</v>
      </c>
      <c r="C49" s="17"/>
      <c r="D49" s="20">
        <v>25</v>
      </c>
      <c r="E49" s="32" t="s">
        <v>76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82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Заварзин Дмитрий</v>
      </c>
      <c r="C51" s="20">
        <v>23</v>
      </c>
      <c r="D51" s="32" t="s">
        <v>73</v>
      </c>
      <c r="E51" s="29"/>
      <c r="F51" s="18">
        <v>-28</v>
      </c>
      <c r="G51" s="19" t="str">
        <f>IF(G43=F39,F47,IF(G43=F47,F39,0))</f>
        <v>Маликов Ильдар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Савин Михаил</v>
      </c>
      <c r="D52" s="17"/>
      <c r="E52" s="29"/>
      <c r="F52" s="17"/>
      <c r="G52" s="34"/>
      <c r="H52" s="30" t="s">
        <v>18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Басс Кирилл</v>
      </c>
      <c r="C54" s="17"/>
      <c r="D54" s="18">
        <v>-20</v>
      </c>
      <c r="E54" s="19" t="str">
        <f>IF(D39=C38,C40,IF(D39=C40,C38,0))</f>
        <v>Запольских Алена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77</v>
      </c>
      <c r="D55" s="17"/>
      <c r="E55" s="20">
        <v>31</v>
      </c>
      <c r="F55" s="21" t="s">
        <v>81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Мухутдинов Динар</v>
      </c>
      <c r="C56" s="35" t="s">
        <v>19</v>
      </c>
      <c r="D56" s="18">
        <v>-21</v>
      </c>
      <c r="E56" s="23" t="str">
        <f>IF(D43=C42,C44,IF(D43=C44,C42,0))</f>
        <v>Неизвестных Игорь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Мухутдинов Динар</v>
      </c>
      <c r="D57" s="17"/>
      <c r="E57" s="17"/>
      <c r="F57" s="20">
        <v>33</v>
      </c>
      <c r="G57" s="21" t="s">
        <v>81</v>
      </c>
      <c r="H57" s="27"/>
      <c r="I57" s="27"/>
    </row>
    <row r="58" spans="1:9" ht="12.75">
      <c r="A58" s="17"/>
      <c r="B58" s="17"/>
      <c r="C58" s="35" t="s">
        <v>20</v>
      </c>
      <c r="D58" s="18">
        <v>-22</v>
      </c>
      <c r="E58" s="19" t="str">
        <f>IF(D47=C46,C48,IF(D47=C48,C46,0))</f>
        <v>Мансуров Данар</v>
      </c>
      <c r="F58" s="24"/>
      <c r="G58" s="17"/>
      <c r="H58" s="30" t="s">
        <v>21</v>
      </c>
      <c r="I58" s="30"/>
    </row>
    <row r="59" spans="1:9" ht="12.75">
      <c r="A59" s="18">
        <v>-24</v>
      </c>
      <c r="B59" s="19" t="str">
        <f>IF(E41=D39,D43,IF(E41=D43,D39,0))</f>
        <v>Антонян Ваге</v>
      </c>
      <c r="C59" s="17"/>
      <c r="D59" s="17"/>
      <c r="E59" s="20">
        <v>32</v>
      </c>
      <c r="F59" s="25" t="s">
        <v>82</v>
      </c>
      <c r="G59" s="36"/>
      <c r="H59" s="17"/>
      <c r="I59" s="17"/>
    </row>
    <row r="60" spans="1:9" ht="12.75">
      <c r="A60" s="17"/>
      <c r="B60" s="20">
        <v>30</v>
      </c>
      <c r="C60" s="21" t="s">
        <v>79</v>
      </c>
      <c r="D60" s="18">
        <v>-23</v>
      </c>
      <c r="E60" s="23" t="str">
        <f>IF(D51=C50,C52,IF(D51=C52,C50,0))</f>
        <v>Новикова Ольга</v>
      </c>
      <c r="F60" s="18">
        <v>-33</v>
      </c>
      <c r="G60" s="19" t="str">
        <f>IF(G57=F55,F59,IF(G57=F59,F55,0))</f>
        <v>Новикова Ольга</v>
      </c>
      <c r="H60" s="27"/>
      <c r="I60" s="27"/>
    </row>
    <row r="61" spans="1:9" ht="12.75">
      <c r="A61" s="18">
        <v>-25</v>
      </c>
      <c r="B61" s="23" t="str">
        <f>IF(E49=D47,D51,IF(E49=D51,D47,0))</f>
        <v>Савин Михаил</v>
      </c>
      <c r="C61" s="35" t="s">
        <v>22</v>
      </c>
      <c r="D61" s="17"/>
      <c r="E61" s="17"/>
      <c r="F61" s="17"/>
      <c r="G61" s="17"/>
      <c r="H61" s="30" t="s">
        <v>23</v>
      </c>
      <c r="I61" s="30"/>
    </row>
    <row r="62" spans="1:9" ht="12.75">
      <c r="A62" s="17"/>
      <c r="B62" s="18">
        <v>-30</v>
      </c>
      <c r="C62" s="19" t="str">
        <f>IF(C60=B59,B61,IF(C60=B61,B59,0))</f>
        <v>Савин Михаил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24</v>
      </c>
      <c r="D63" s="17"/>
      <c r="E63" s="18">
        <v>-31</v>
      </c>
      <c r="F63" s="19" t="str">
        <f>IF(F55=E54,E56,IF(F55=E56,E54,0))</f>
        <v>Неизвестных Игорь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83</v>
      </c>
      <c r="H64" s="27"/>
      <c r="I64" s="27"/>
    </row>
    <row r="65" spans="1:9" ht="12.75">
      <c r="A65" s="17"/>
      <c r="B65" s="20">
        <v>35</v>
      </c>
      <c r="C65" s="21" t="s">
        <v>84</v>
      </c>
      <c r="D65" s="17"/>
      <c r="E65" s="18">
        <v>-32</v>
      </c>
      <c r="F65" s="23" t="str">
        <f>IF(F59=E58,E60,IF(F59=E60,E58,0))</f>
        <v>Мансуров Данар</v>
      </c>
      <c r="G65" s="17"/>
      <c r="H65" s="30" t="s">
        <v>25</v>
      </c>
      <c r="I65" s="30"/>
    </row>
    <row r="66" spans="1:9" ht="12.75">
      <c r="A66" s="18">
        <v>-17</v>
      </c>
      <c r="B66" s="23" t="str">
        <f>IF(C42=B41,B43,IF(C42=B43,B41,0))</f>
        <v>Давлетбаев Азат</v>
      </c>
      <c r="C66" s="24"/>
      <c r="D66" s="29"/>
      <c r="E66" s="17"/>
      <c r="F66" s="18">
        <v>-34</v>
      </c>
      <c r="G66" s="19" t="str">
        <f>IF(G64=F63,F65,IF(G64=F65,F63,0))</f>
        <v>Неизвестных Игорь</v>
      </c>
      <c r="H66" s="27"/>
      <c r="I66" s="27"/>
    </row>
    <row r="67" spans="1:9" ht="12.75">
      <c r="A67" s="17"/>
      <c r="B67" s="17"/>
      <c r="C67" s="20">
        <v>37</v>
      </c>
      <c r="D67" s="21" t="s">
        <v>85</v>
      </c>
      <c r="E67" s="17"/>
      <c r="F67" s="17"/>
      <c r="G67" s="17"/>
      <c r="H67" s="30" t="s">
        <v>26</v>
      </c>
      <c r="I67" s="30"/>
    </row>
    <row r="68" spans="1:9" ht="12.75">
      <c r="A68" s="18">
        <v>-18</v>
      </c>
      <c r="B68" s="19" t="str">
        <f>IF(C46=B45,B47,IF(C46=B47,B45,0))</f>
        <v>Гилязова Альбина</v>
      </c>
      <c r="C68" s="24"/>
      <c r="D68" s="37" t="s">
        <v>27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 t="s">
        <v>85</v>
      </c>
      <c r="D69" s="36"/>
      <c r="E69" s="17"/>
      <c r="F69" s="20">
        <v>38</v>
      </c>
      <c r="G69" s="21" t="s">
        <v>86</v>
      </c>
      <c r="H69" s="27"/>
      <c r="I69" s="27"/>
    </row>
    <row r="70" spans="1:9" ht="12.75">
      <c r="A70" s="18">
        <v>-19</v>
      </c>
      <c r="B70" s="23" t="str">
        <f>IF(C50=B49,B51,IF(C50=B51,B49,0))</f>
        <v>Заварзин Дмитрий</v>
      </c>
      <c r="C70" s="18">
        <v>-37</v>
      </c>
      <c r="D70" s="19" t="str">
        <f>IF(D67=C65,C69,IF(D67=C69,C65,0))</f>
        <v>Давлетбаев Азат</v>
      </c>
      <c r="E70" s="18">
        <v>-36</v>
      </c>
      <c r="F70" s="23" t="str">
        <f>IF(C69=B68,B70,IF(C69=B70,B68,0))</f>
        <v>Заварзин Дмитрий</v>
      </c>
      <c r="G70" s="17"/>
      <c r="H70" s="30" t="s">
        <v>28</v>
      </c>
      <c r="I70" s="30"/>
    </row>
    <row r="71" spans="1:9" ht="12.75">
      <c r="A71" s="17"/>
      <c r="B71" s="17"/>
      <c r="C71" s="17"/>
      <c r="D71" s="35" t="s">
        <v>29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30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87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41062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88</v>
      </c>
      <c r="B7" s="12">
        <v>1</v>
      </c>
      <c r="C7" s="13" t="str">
        <f>1л1с!G36</f>
        <v>Фролова Анастасия</v>
      </c>
      <c r="D7" s="10"/>
      <c r="E7" s="10"/>
      <c r="F7" s="10"/>
      <c r="G7" s="10"/>
      <c r="H7" s="10"/>
      <c r="I7" s="10"/>
    </row>
    <row r="8" spans="1:9" ht="18">
      <c r="A8" s="11" t="s">
        <v>89</v>
      </c>
      <c r="B8" s="12">
        <v>2</v>
      </c>
      <c r="C8" s="13" t="str">
        <f>1л1с!G56</f>
        <v>Грубов Виталий</v>
      </c>
      <c r="D8" s="10"/>
      <c r="E8" s="10"/>
      <c r="F8" s="10"/>
      <c r="G8" s="10"/>
      <c r="H8" s="10"/>
      <c r="I8" s="10"/>
    </row>
    <row r="9" spans="1:9" ht="18">
      <c r="A9" s="11" t="s">
        <v>90</v>
      </c>
      <c r="B9" s="12">
        <v>3</v>
      </c>
      <c r="C9" s="13" t="str">
        <f>1л2с!I22</f>
        <v>Гук Артем</v>
      </c>
      <c r="D9" s="10"/>
      <c r="E9" s="10"/>
      <c r="F9" s="10"/>
      <c r="G9" s="10"/>
      <c r="H9" s="10"/>
      <c r="I9" s="10"/>
    </row>
    <row r="10" spans="1:9" ht="18">
      <c r="A10" s="11" t="s">
        <v>91</v>
      </c>
      <c r="B10" s="12">
        <v>4</v>
      </c>
      <c r="C10" s="13" t="str">
        <f>1л2с!I32</f>
        <v>Насыров Илдар</v>
      </c>
      <c r="D10" s="10"/>
      <c r="E10" s="10"/>
      <c r="F10" s="10"/>
      <c r="G10" s="10"/>
      <c r="H10" s="10"/>
      <c r="I10" s="10"/>
    </row>
    <row r="11" spans="1:9" ht="18">
      <c r="A11" s="11" t="s">
        <v>92</v>
      </c>
      <c r="B11" s="12">
        <v>5</v>
      </c>
      <c r="C11" s="13" t="str">
        <f>1л1с!G63</f>
        <v>Коробко Павел</v>
      </c>
      <c r="D11" s="10"/>
      <c r="E11" s="10"/>
      <c r="F11" s="10"/>
      <c r="G11" s="10"/>
      <c r="H11" s="10"/>
      <c r="I11" s="10"/>
    </row>
    <row r="12" spans="1:9" ht="18">
      <c r="A12" s="11" t="s">
        <v>93</v>
      </c>
      <c r="B12" s="12">
        <v>6</v>
      </c>
      <c r="C12" s="13" t="str">
        <f>1л1с!G65</f>
        <v>Сайфуллина Азалия</v>
      </c>
      <c r="D12" s="10"/>
      <c r="E12" s="10"/>
      <c r="F12" s="10"/>
      <c r="G12" s="10"/>
      <c r="H12" s="10"/>
      <c r="I12" s="10"/>
    </row>
    <row r="13" spans="1:9" ht="18">
      <c r="A13" s="11" t="s">
        <v>94</v>
      </c>
      <c r="B13" s="12">
        <v>7</v>
      </c>
      <c r="C13" s="13" t="str">
        <f>1л1с!G68</f>
        <v>Маневич Сергей</v>
      </c>
      <c r="D13" s="10"/>
      <c r="E13" s="10"/>
      <c r="F13" s="10"/>
      <c r="G13" s="10"/>
      <c r="H13" s="10"/>
      <c r="I13" s="10"/>
    </row>
    <row r="14" spans="1:9" ht="18">
      <c r="A14" s="11" t="s">
        <v>95</v>
      </c>
      <c r="B14" s="12">
        <v>8</v>
      </c>
      <c r="C14" s="13" t="str">
        <f>1л1с!G70</f>
        <v>Новиков Иван</v>
      </c>
      <c r="D14" s="10"/>
      <c r="E14" s="10"/>
      <c r="F14" s="10"/>
      <c r="G14" s="10"/>
      <c r="H14" s="10"/>
      <c r="I14" s="10"/>
    </row>
    <row r="15" spans="1:9" ht="18">
      <c r="A15" s="11" t="s">
        <v>96</v>
      </c>
      <c r="B15" s="12">
        <v>9</v>
      </c>
      <c r="C15" s="13" t="str">
        <f>1л1с!D72</f>
        <v>Смирнов Андрей</v>
      </c>
      <c r="D15" s="10"/>
      <c r="E15" s="10"/>
      <c r="F15" s="10"/>
      <c r="G15" s="10"/>
      <c r="H15" s="10"/>
      <c r="I15" s="10"/>
    </row>
    <row r="16" spans="1:9" ht="18">
      <c r="A16" s="11" t="s">
        <v>97</v>
      </c>
      <c r="B16" s="12">
        <v>10</v>
      </c>
      <c r="C16" s="13" t="str">
        <f>1л1с!D75</f>
        <v>Мухутдинов Динар</v>
      </c>
      <c r="D16" s="10"/>
      <c r="E16" s="10"/>
      <c r="F16" s="10"/>
      <c r="G16" s="10"/>
      <c r="H16" s="10"/>
      <c r="I16" s="10"/>
    </row>
    <row r="17" spans="1:9" ht="18">
      <c r="A17" s="11" t="s">
        <v>98</v>
      </c>
      <c r="B17" s="12">
        <v>11</v>
      </c>
      <c r="C17" s="13" t="str">
        <f>1л1с!G73</f>
        <v>Емельянов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99</v>
      </c>
      <c r="B18" s="12">
        <v>12</v>
      </c>
      <c r="C18" s="13" t="str">
        <f>1л1с!G75</f>
        <v>Апакетов Эдуард</v>
      </c>
      <c r="D18" s="10"/>
      <c r="E18" s="10"/>
      <c r="F18" s="10"/>
      <c r="G18" s="10"/>
      <c r="H18" s="10"/>
      <c r="I18" s="10"/>
    </row>
    <row r="19" spans="1:9" ht="18">
      <c r="A19" s="11" t="s">
        <v>75</v>
      </c>
      <c r="B19" s="12">
        <v>13</v>
      </c>
      <c r="C19" s="13" t="str">
        <f>1л2с!I40</f>
        <v>Габдуллин Марс</v>
      </c>
      <c r="D19" s="10"/>
      <c r="E19" s="10"/>
      <c r="F19" s="10"/>
      <c r="G19" s="10"/>
      <c r="H19" s="10"/>
      <c r="I19" s="10"/>
    </row>
    <row r="20" spans="1:9" ht="18">
      <c r="A20" s="11" t="s">
        <v>76</v>
      </c>
      <c r="B20" s="12">
        <v>14</v>
      </c>
      <c r="C20" s="13" t="str">
        <f>1л2с!I44</f>
        <v>Маликов Ильдар</v>
      </c>
      <c r="D20" s="10"/>
      <c r="E20" s="10"/>
      <c r="F20" s="10"/>
      <c r="G20" s="10"/>
      <c r="H20" s="10"/>
      <c r="I20" s="10"/>
    </row>
    <row r="21" spans="1:9" ht="18">
      <c r="A21" s="11" t="s">
        <v>77</v>
      </c>
      <c r="B21" s="12">
        <v>15</v>
      </c>
      <c r="C21" s="13" t="str">
        <f>1л2с!I46</f>
        <v>Шайдулов Эдуард</v>
      </c>
      <c r="D21" s="10"/>
      <c r="E21" s="10"/>
      <c r="F21" s="10"/>
      <c r="G21" s="10"/>
      <c r="H21" s="10"/>
      <c r="I21" s="10"/>
    </row>
    <row r="22" spans="1:9" ht="18">
      <c r="A22" s="11" t="s">
        <v>100</v>
      </c>
      <c r="B22" s="12">
        <v>16</v>
      </c>
      <c r="C22" s="13" t="str">
        <f>1л2с!I48</f>
        <v>Лукманов Ильнур</v>
      </c>
      <c r="D22" s="10"/>
      <c r="E22" s="10"/>
      <c r="F22" s="10"/>
      <c r="G22" s="10"/>
      <c r="H22" s="10"/>
      <c r="I22" s="10"/>
    </row>
    <row r="23" spans="1:9" ht="18">
      <c r="A23" s="11" t="s">
        <v>78</v>
      </c>
      <c r="B23" s="12">
        <v>17</v>
      </c>
      <c r="C23" s="13" t="str">
        <f>1л2с!E44</f>
        <v>Басс Кирилл</v>
      </c>
      <c r="D23" s="10"/>
      <c r="E23" s="10"/>
      <c r="F23" s="10"/>
      <c r="G23" s="10"/>
      <c r="H23" s="10"/>
      <c r="I23" s="10"/>
    </row>
    <row r="24" spans="1:9" ht="18">
      <c r="A24" s="11" t="s">
        <v>14</v>
      </c>
      <c r="B24" s="12">
        <v>18</v>
      </c>
      <c r="C24" s="13">
        <f>1л2с!E50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14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14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3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Сп1л!A1</f>
        <v>Кубок Башкортостана 2012</v>
      </c>
      <c r="B1" s="40"/>
      <c r="C1" s="40"/>
      <c r="D1" s="40"/>
      <c r="E1" s="40"/>
      <c r="F1" s="40"/>
      <c r="G1" s="40"/>
    </row>
    <row r="2" spans="1:7" ht="15.75">
      <c r="A2" s="40" t="str">
        <f>Сп1л!A2</f>
        <v>Турнир 1-й лиги 21-го Этапа Международный день детей</v>
      </c>
      <c r="B2" s="40"/>
      <c r="C2" s="40"/>
      <c r="D2" s="40"/>
      <c r="E2" s="40"/>
      <c r="F2" s="40"/>
      <c r="G2" s="40"/>
    </row>
    <row r="3" spans="1:7" ht="15.75">
      <c r="A3" s="41">
        <f>Сп1л!A3</f>
        <v>41062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Сп1л!A7</f>
        <v>Фролова Анастасия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88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Сп1л!A38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88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Сп1л!A23</f>
        <v>Маликов Ильдар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78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Сп1л!A22</f>
        <v>Апакетов Эдуард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88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Сп1л!A15</f>
        <v>Новиков Иван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96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Сп1л!A30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96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Сп1л!A31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95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Сп1л!A14</f>
        <v>Емельянов Александр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88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Сп1л!A11</f>
        <v>Сайфуллина Азалия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92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Сп1л!A34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92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Сп1л!A27</f>
        <v>_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99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Сп1л!A18</f>
        <v>Лукманов Ильнур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91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Сп1л!A19</f>
        <v>Мухутдинов Динар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75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Сп1л!A26</f>
        <v>_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91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Сп1л!A35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91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Сп1л!A10</f>
        <v>Гук Артем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88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Сп1л!A9</f>
        <v>Маневич Сергей</v>
      </c>
      <c r="C37" s="17"/>
      <c r="D37" s="17"/>
      <c r="E37" s="17"/>
      <c r="F37" s="24"/>
      <c r="G37" s="35" t="s">
        <v>15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90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Сп1л!A36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90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Сп1л!A25</f>
        <v>_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76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Сп1л!A20</f>
        <v>Смирнов Андрей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98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Сп1л!A17</f>
        <v>Насыров Илдар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98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Сп1л!A28</f>
        <v>_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98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Сп1л!A33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93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Сп1л!A12</f>
        <v>Шайдулов Эдуард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94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Сп1л!A13</f>
        <v>Грубов Виталий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94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Сп1л!A32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94</v>
      </c>
      <c r="E56" s="24"/>
      <c r="F56" s="33">
        <v>-31</v>
      </c>
      <c r="G56" s="19" t="str">
        <f>IF(G36=F20,F52,IF(G36=F52,F20,0))</f>
        <v>Грубов Виталий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Сп1л!A29</f>
        <v>_</v>
      </c>
      <c r="C57" s="24"/>
      <c r="D57" s="24"/>
      <c r="E57" s="24"/>
      <c r="F57" s="17"/>
      <c r="G57" s="35" t="s">
        <v>16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97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Сп1л!A16</f>
        <v>Габдуллин Марс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94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Сп1л!A21</f>
        <v>Басс Кирилл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77</v>
      </c>
      <c r="D62" s="24"/>
      <c r="E62" s="18">
        <v>-58</v>
      </c>
      <c r="F62" s="19" t="str">
        <f>IF(1л2с!H14=1л2с!G10,1л2с!G18,IF(1л2с!H14=1л2с!G18,1л2с!G10,0))</f>
        <v>Сайфуллина Азалия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Сп1л!A24</f>
        <v>_</v>
      </c>
      <c r="C63" s="24"/>
      <c r="D63" s="24"/>
      <c r="E63" s="17"/>
      <c r="F63" s="20">
        <v>61</v>
      </c>
      <c r="G63" s="21" t="s">
        <v>89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89</v>
      </c>
      <c r="E64" s="18">
        <v>-59</v>
      </c>
      <c r="F64" s="23" t="str">
        <f>IF(1л2с!H30=1л2с!G26,1л2с!G34,IF(1л2с!H30=1л2с!G34,1л2с!G26,0))</f>
        <v>Коробко Павел</v>
      </c>
      <c r="G64" s="35" t="s">
        <v>19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Сп1л!A37</f>
        <v>_</v>
      </c>
      <c r="C65" s="24"/>
      <c r="D65" s="17"/>
      <c r="E65" s="17"/>
      <c r="F65" s="18">
        <v>-61</v>
      </c>
      <c r="G65" s="19" t="str">
        <f>IF(G63=F62,F64,IF(G63=F64,F62,0))</f>
        <v>Сайфуллина Азалия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89</v>
      </c>
      <c r="D66" s="17"/>
      <c r="E66" s="17"/>
      <c r="F66" s="17"/>
      <c r="G66" s="35" t="s">
        <v>20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Сп1л!A8</f>
        <v>Коробко Павел</v>
      </c>
      <c r="C67" s="17"/>
      <c r="D67" s="17"/>
      <c r="E67" s="18">
        <v>-56</v>
      </c>
      <c r="F67" s="19" t="str">
        <f>IF(1л2с!G10=1л2с!F6,1л2с!F14,IF(1л2с!G10=1л2с!F14,1л2с!F6,0))</f>
        <v>Новиков Иван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90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IF(1л2с!F6=1л2с!E4,1л2с!E8,IF(1л2с!F6=1л2с!E8,1л2с!E4,0))</f>
        <v>Апакетов Эдуард</v>
      </c>
      <c r="C69" s="17"/>
      <c r="D69" s="17"/>
      <c r="E69" s="18">
        <v>-57</v>
      </c>
      <c r="F69" s="23" t="str">
        <f>IF(1л2с!G26=1л2с!F22,1л2с!F30,IF(1л2с!G26=1л2с!F30,1л2с!F22,0))</f>
        <v>Маневич Сергей</v>
      </c>
      <c r="G69" s="35" t="s">
        <v>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76</v>
      </c>
      <c r="D70" s="17"/>
      <c r="E70" s="17"/>
      <c r="F70" s="18">
        <v>-62</v>
      </c>
      <c r="G70" s="19" t="str">
        <f>IF(G68=F67,F69,IF(G68=F69,F67,0))</f>
        <v>Новиков Иван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IF(1л2с!F14=1л2с!E12,1л2с!E16,IF(1л2с!F14=1л2с!E16,1л2с!E12,0))</f>
        <v>Смирнов Андрей</v>
      </c>
      <c r="C71" s="24"/>
      <c r="D71" s="29"/>
      <c r="E71" s="17"/>
      <c r="F71" s="17"/>
      <c r="G71" s="35" t="s">
        <v>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76</v>
      </c>
      <c r="E72" s="18">
        <v>-63</v>
      </c>
      <c r="F72" s="19" t="str">
        <f>IF(C70=B69,B71,IF(C70=B71,B69,0))</f>
        <v>Апакетов Эдуард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IF(1л2с!F22=1л2с!E20,1л2с!E24,IF(1л2с!F22=1л2с!E24,1л2с!E20,0))</f>
        <v>Мухутдинов Динар</v>
      </c>
      <c r="C73" s="24"/>
      <c r="D73" s="37" t="s">
        <v>21</v>
      </c>
      <c r="E73" s="17"/>
      <c r="F73" s="20">
        <v>66</v>
      </c>
      <c r="G73" s="21" t="s">
        <v>95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75</v>
      </c>
      <c r="D74" s="36"/>
      <c r="E74" s="18">
        <v>-64</v>
      </c>
      <c r="F74" s="23" t="str">
        <f>IF(C74=B73,B75,IF(C74=B75,B73,0))</f>
        <v>Емельянов Александр</v>
      </c>
      <c r="G74" s="35" t="s">
        <v>25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IF(1л2с!F30=1л2с!E28,1л2с!E32,IF(1л2с!F30=1л2с!E32,1л2с!E28,0))</f>
        <v>Емельянов Александр</v>
      </c>
      <c r="C75" s="18">
        <v>-65</v>
      </c>
      <c r="D75" s="19" t="str">
        <f>IF(D72=C70,C74,IF(D72=C74,C70,0))</f>
        <v>Мухутдинов Динар</v>
      </c>
      <c r="E75" s="17"/>
      <c r="F75" s="18">
        <v>-66</v>
      </c>
      <c r="G75" s="19" t="str">
        <f>IF(G73=F72,F74,IF(G73=F74,F72,0))</f>
        <v>Апакетов Эдуард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23</v>
      </c>
      <c r="E76" s="17"/>
      <c r="F76" s="17"/>
      <c r="G76" s="35" t="s">
        <v>26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Сп1л!A1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Сп1л!A2</f>
        <v>Турнир 1-й лиги 21-го Этапа Международный день детей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Сп1л!A3</f>
        <v>41062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IF(1л1с!C6=1л1с!B5,1л1с!B7,IF(1л1с!C6=1л1с!B7,1л1с!B5,0))</f>
        <v>_</v>
      </c>
      <c r="C4" s="17"/>
      <c r="D4" s="18">
        <v>-25</v>
      </c>
      <c r="E4" s="19" t="str">
        <f>IF(1л1с!E12=1л1с!D8,1л1с!D16,IF(1л1с!E12=1л1с!D16,1л1с!D8,0))</f>
        <v>Новиков Иван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100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IF(1л1с!C10=1л1с!B9,1л1с!B11,IF(1л1с!C10=1л1с!B11,1л1с!B9,0))</f>
        <v>Апакетов Эдуард</v>
      </c>
      <c r="C6" s="20">
        <v>40</v>
      </c>
      <c r="D6" s="27" t="s">
        <v>100</v>
      </c>
      <c r="E6" s="20">
        <v>52</v>
      </c>
      <c r="F6" s="27" t="s">
        <v>96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IF(1л1с!D64=1л1с!C62,1л1с!C66,IF(1л1с!D64=1л1с!C66,1л1с!C62,0))</f>
        <v>Басс Кирилл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IF(1л1с!C14=1л1с!B13,1л1с!B15,IF(1л1с!C14=1л1с!B15,1л1с!B13,0))</f>
        <v>_</v>
      </c>
      <c r="C8" s="17"/>
      <c r="D8" s="20">
        <v>48</v>
      </c>
      <c r="E8" s="45" t="s">
        <v>100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IF(1л1с!C18=1л1с!B17,1л1с!B19,IF(1л1с!C18=1л1с!B19,1л1с!B17,0))</f>
        <v>_</v>
      </c>
      <c r="C10" s="20">
        <v>41</v>
      </c>
      <c r="D10" s="45" t="s">
        <v>97</v>
      </c>
      <c r="E10" s="29"/>
      <c r="F10" s="20">
        <v>56</v>
      </c>
      <c r="G10" s="27" t="s">
        <v>92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IF(1л1с!D56=1л1с!C54,1л1с!C58,IF(1л1с!D56=1л1с!C58,1л1с!C54,0))</f>
        <v>Габдуллин Марс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IF(1л1с!C22=1л1с!B21,1л1с!B23,IF(1л1с!C22=1л1с!B23,1л1с!B21,0))</f>
        <v>_</v>
      </c>
      <c r="C12" s="17"/>
      <c r="D12" s="18">
        <v>-26</v>
      </c>
      <c r="E12" s="19" t="str">
        <f>IF(1л1с!E28=1л1с!D24,1л1с!D32,IF(1л1с!E28=1л1с!D32,1л1с!D24,0))</f>
        <v>Сайфуллина Азалия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IF(1л1с!C26=1л1с!B25,1л1с!B27,IF(1л1с!C26=1л1с!B27,1л1с!B25,0))</f>
        <v>_</v>
      </c>
      <c r="C14" s="20">
        <v>42</v>
      </c>
      <c r="D14" s="27" t="s">
        <v>93</v>
      </c>
      <c r="E14" s="20">
        <v>53</v>
      </c>
      <c r="F14" s="45" t="s">
        <v>92</v>
      </c>
      <c r="G14" s="20">
        <v>58</v>
      </c>
      <c r="H14" s="27" t="s">
        <v>98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IF(1л1с!D48=1л1с!C46,1л1с!C50,IF(1л1с!D48=1л1с!C50,1л1с!C46,0))</f>
        <v>Шайдулов Эдуард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IF(1л1с!C30=1л1с!B29,1л1с!B31,IF(1л1с!C30=1л1с!B31,1л1с!B29,0))</f>
        <v>_</v>
      </c>
      <c r="C16" s="17"/>
      <c r="D16" s="20">
        <v>49</v>
      </c>
      <c r="E16" s="45" t="s">
        <v>76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IF(1л1с!C34=1л1с!B33,1л1с!B35,IF(1л1с!C34=1л1с!B35,1л1с!B33,0))</f>
        <v>_</v>
      </c>
      <c r="C18" s="20">
        <v>43</v>
      </c>
      <c r="D18" s="45" t="s">
        <v>76</v>
      </c>
      <c r="E18" s="29"/>
      <c r="F18" s="18">
        <v>-30</v>
      </c>
      <c r="G18" s="23" t="str">
        <f>IF(1л1с!F52=1л1с!E44,1л1с!E60,IF(1л1с!F52=1л1с!E60,1л1с!E44,0))</f>
        <v>Насыров Илдар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IF(1л1с!D40=1л1с!C38,1л1с!C42,IF(1л1с!D40=1л1с!C42,1л1с!C38,0))</f>
        <v>Смирнов Андрей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IF(1л1с!C38=1л1с!B37,1л1с!B39,IF(1л1с!C38=1л1с!B39,1л1с!B37,0))</f>
        <v>_</v>
      </c>
      <c r="C20" s="17"/>
      <c r="D20" s="18">
        <v>-27</v>
      </c>
      <c r="E20" s="19" t="str">
        <f>IF(1л1с!E44=1л1с!D40,1л1с!D48,IF(1л1с!E44=1л1с!D48,1л1с!D40,0))</f>
        <v>Маневич Сергей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/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IF(1л1с!C42=1л1с!B41,1л1с!B43,IF(1л1с!C42=1л1с!B43,1л1с!B41,0))</f>
        <v>_</v>
      </c>
      <c r="C22" s="20">
        <v>44</v>
      </c>
      <c r="D22" s="27" t="s">
        <v>75</v>
      </c>
      <c r="E22" s="20">
        <v>54</v>
      </c>
      <c r="F22" s="27" t="s">
        <v>90</v>
      </c>
      <c r="G22" s="29"/>
      <c r="H22" s="20">
        <v>60</v>
      </c>
      <c r="I22" s="46" t="s">
        <v>91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IF(1л1с!D32=1л1с!C30,1л1с!C34,IF(1л1с!D32=1л1с!C34,1л1с!C30,0))</f>
        <v>Мухутдинов Динар</v>
      </c>
      <c r="D23" s="24"/>
      <c r="E23" s="24"/>
      <c r="F23" s="24"/>
      <c r="G23" s="29"/>
      <c r="H23" s="24"/>
      <c r="I23" s="36"/>
      <c r="J23" s="30" t="s">
        <v>17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IF(1л1с!C46=1л1с!B45,1л1с!B47,IF(1л1с!C46=1л1с!B47,1л1с!B45,0))</f>
        <v>_</v>
      </c>
      <c r="C24" s="17"/>
      <c r="D24" s="20">
        <v>50</v>
      </c>
      <c r="E24" s="45" t="s">
        <v>75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IF(1л1с!C50=1л1с!B49,1л1с!B51,IF(1л1с!C50=1л1с!B51,1л1с!B49,0))</f>
        <v>_</v>
      </c>
      <c r="C26" s="20">
        <v>45</v>
      </c>
      <c r="D26" s="45" t="s">
        <v>99</v>
      </c>
      <c r="E26" s="29"/>
      <c r="F26" s="20">
        <v>57</v>
      </c>
      <c r="G26" s="27" t="s">
        <v>89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IF(1л1с!D24=1л1с!C22,1л1с!C26,IF(1л1с!D24=1л1с!C26,1л1с!C22,0))</f>
        <v>Лукманов Ильнур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IF(1л1с!C54=1л1с!B53,1л1с!B55,IF(1л1с!C54=1л1с!B55,1л1с!B53,0))</f>
        <v>_</v>
      </c>
      <c r="C28" s="17"/>
      <c r="D28" s="18">
        <v>-28</v>
      </c>
      <c r="E28" s="19" t="str">
        <f>IF(1л1с!E60=1л1с!D56,1л1с!D64,IF(1л1с!E60=1л1с!D64,1л1с!D56,0))</f>
        <v>Коробко Павел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IF(1л1с!C58=1л1с!B57,1л1с!B59,IF(1л1с!C58=1л1с!B59,1л1с!B57,0))</f>
        <v>_</v>
      </c>
      <c r="C30" s="20">
        <v>46</v>
      </c>
      <c r="D30" s="27" t="s">
        <v>95</v>
      </c>
      <c r="E30" s="20">
        <v>55</v>
      </c>
      <c r="F30" s="45" t="s">
        <v>89</v>
      </c>
      <c r="G30" s="20">
        <v>59</v>
      </c>
      <c r="H30" s="45" t="s">
        <v>91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IF(1л1с!D16=1л1с!C14,1л1с!C18,IF(1л1с!D16=1л1с!C18,1л1с!C14,0))</f>
        <v>Емельянов Александр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IF(1л1с!C62=1л1с!B61,1л1с!B63,IF(1л1с!C62=1л1с!B63,1л1с!B61,0))</f>
        <v>_</v>
      </c>
      <c r="C32" s="17"/>
      <c r="D32" s="20">
        <v>51</v>
      </c>
      <c r="E32" s="45" t="s">
        <v>95</v>
      </c>
      <c r="F32" s="17"/>
      <c r="G32" s="24"/>
      <c r="H32" s="18">
        <v>-60</v>
      </c>
      <c r="I32" s="19" t="str">
        <f>IF(I22=H14,H30,IF(I22=H30,H14,0))</f>
        <v>Насыров Илдар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/>
      <c r="D33" s="24"/>
      <c r="E33" s="29"/>
      <c r="F33" s="17"/>
      <c r="G33" s="24"/>
      <c r="H33" s="17"/>
      <c r="I33" s="36"/>
      <c r="J33" s="30" t="s">
        <v>18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IF(1л1с!C66=1л1с!B65,1л1с!B67,IF(1л1с!C66=1л1с!B67,1л1с!B65,0))</f>
        <v>_</v>
      </c>
      <c r="C34" s="20">
        <v>47</v>
      </c>
      <c r="D34" s="45" t="s">
        <v>78</v>
      </c>
      <c r="E34" s="29"/>
      <c r="F34" s="18">
        <v>-29</v>
      </c>
      <c r="G34" s="23" t="str">
        <f>IF(1л1с!F20=1л1с!E12,1л1с!E28,IF(1л1с!F20=1л1с!E28,1л1с!E12,0))</f>
        <v>Гук Артем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IF(1л1с!D8=1л1с!C6,1л1с!C10,IF(1л1с!D8=1л1с!C10,1л1с!C6,0))</f>
        <v>Маликов Ильдар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Басс Кирилл</v>
      </c>
      <c r="C37" s="17"/>
      <c r="D37" s="17"/>
      <c r="E37" s="17"/>
      <c r="F37" s="18">
        <v>-48</v>
      </c>
      <c r="G37" s="19" t="str">
        <f>IF(E8=D6,D10,IF(E8=D10,D6,0))</f>
        <v>Габдуллин Марс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77</v>
      </c>
      <c r="D38" s="17"/>
      <c r="E38" s="17"/>
      <c r="F38" s="17"/>
      <c r="G38" s="20">
        <v>67</v>
      </c>
      <c r="H38" s="27" t="s">
        <v>97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Шайдулов Эдуард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77</v>
      </c>
      <c r="E40" s="17"/>
      <c r="F40" s="17"/>
      <c r="G40" s="17"/>
      <c r="H40" s="20">
        <v>69</v>
      </c>
      <c r="I40" s="28" t="s">
        <v>97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Лукманов Ильнур</v>
      </c>
      <c r="H41" s="24"/>
      <c r="I41" s="34"/>
      <c r="J41" s="30" t="s">
        <v>27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/>
      <c r="D42" s="24"/>
      <c r="E42" s="17"/>
      <c r="F42" s="17"/>
      <c r="G42" s="20">
        <v>68</v>
      </c>
      <c r="H42" s="45" t="s">
        <v>78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Маликов Ильдар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77</v>
      </c>
      <c r="F44" s="17"/>
      <c r="G44" s="17"/>
      <c r="H44" s="18">
        <v>-69</v>
      </c>
      <c r="I44" s="19" t="str">
        <f>IF(I40=H38,H42,IF(I40=H42,H38,0))</f>
        <v>Маликов Ильдар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>
        <f>IF(D22=C21,C23,IF(D22=C23,C21,0))</f>
        <v>0</v>
      </c>
      <c r="C45" s="17"/>
      <c r="D45" s="24"/>
      <c r="E45" s="35" t="s">
        <v>43</v>
      </c>
      <c r="F45" s="17"/>
      <c r="G45" s="18">
        <v>-67</v>
      </c>
      <c r="H45" s="19" t="str">
        <f>IF(H38=G37,G39,IF(H38=G39,G37,0))</f>
        <v>Шайдулов Эдуард</v>
      </c>
      <c r="I45" s="36"/>
      <c r="J45" s="30" t="s">
        <v>29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46" t="s">
        <v>93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Лукманов Ильнур</v>
      </c>
      <c r="I47" s="36"/>
      <c r="J47" s="30" t="s">
        <v>28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/>
      <c r="E48" s="17"/>
      <c r="F48" s="17"/>
      <c r="G48" s="17"/>
      <c r="H48" s="18">
        <v>-70</v>
      </c>
      <c r="I48" s="19" t="str">
        <f>IF(I46=H45,H47,IF(I46=H47,H45,0))</f>
        <v>Лукманов Ильнур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30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/>
      <c r="D50" s="18">
        <v>-77</v>
      </c>
      <c r="E50" s="19">
        <f>IF(E44=D40,D48,IF(E44=D48,D40,0))</f>
        <v>0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>
        <f>IF(D34=C33,C35,IF(D34=C35,C33,0))</f>
        <v>0</v>
      </c>
      <c r="C51" s="17"/>
      <c r="D51" s="17"/>
      <c r="E51" s="35" t="s">
        <v>44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45</v>
      </c>
      <c r="F54" s="18">
        <v>-73</v>
      </c>
      <c r="G54" s="19">
        <f>IF(C46=B45,B47,IF(C46=B47,B45,0))</f>
        <v>0</v>
      </c>
      <c r="H54" s="24"/>
      <c r="I54" s="34"/>
      <c r="J54" s="30" t="s">
        <v>46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45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47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48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49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50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>
        <f>IF(C21=B20,B22,IF(C21=B22,B20,0))</f>
        <v>0</v>
      </c>
      <c r="C64" s="17"/>
      <c r="D64" s="24"/>
      <c r="E64" s="35" t="s">
        <v>51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52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>
        <f>IF(C69=B68,B70,IF(C69=B70,B68,0))</f>
        <v>0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>
        <f>IF(C33=B32,B34,IF(C33=B34,B32,0))</f>
        <v>0</v>
      </c>
      <c r="C70" s="17"/>
      <c r="D70" s="17"/>
      <c r="E70" s="35" t="s">
        <v>53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54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55</v>
      </c>
      <c r="F73" s="17"/>
      <c r="G73" s="18">
        <v>-92</v>
      </c>
      <c r="H73" s="23">
        <f>IF(H68=G67,G69,IF(H68=G69,G67,0))</f>
        <v>0</v>
      </c>
      <c r="I73" s="36"/>
      <c r="J73" s="30" t="s">
        <v>56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57</v>
      </c>
      <c r="F75" s="17"/>
      <c r="G75" s="29"/>
      <c r="H75" s="17"/>
      <c r="I75" s="36"/>
      <c r="J75" s="30" t="s">
        <v>58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CL94"/>
  <sheetViews>
    <sheetView view="pageBreakPreview" zoomScaleNormal="80" zoomScaleSheetLayoutView="100" zoomScalePageLayoutView="0" workbookViewId="0" topLeftCell="A1">
      <selection activeCell="A2" sqref="A2:AN2"/>
    </sheetView>
  </sheetViews>
  <sheetFormatPr defaultColWidth="1.75390625" defaultRowHeight="9.75" customHeight="1"/>
  <cols>
    <col min="1" max="28" width="1.75390625" style="49" customWidth="1"/>
    <col min="29" max="30" width="2.75390625" style="49" customWidth="1"/>
    <col min="31" max="16384" width="1.75390625" style="49" customWidth="1"/>
  </cols>
  <sheetData>
    <row r="1" spans="1:90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</row>
    <row r="2" spans="1:90" ht="15.75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</row>
    <row r="3" spans="1:90" ht="15.75">
      <c r="A3" s="51">
        <v>41063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</row>
    <row r="4" spans="1:90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</row>
    <row r="5" spans="1:90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</row>
    <row r="6" spans="1:90" ht="9.75" customHeight="1">
      <c r="A6" s="52" t="s">
        <v>3</v>
      </c>
      <c r="B6" s="53"/>
      <c r="C6" s="54" t="s">
        <v>101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7">
        <v>1</v>
      </c>
      <c r="P6" s="58"/>
      <c r="Q6" s="58">
        <v>2</v>
      </c>
      <c r="R6" s="58"/>
      <c r="S6" s="58">
        <v>3</v>
      </c>
      <c r="T6" s="58"/>
      <c r="U6" s="58">
        <v>4</v>
      </c>
      <c r="V6" s="58"/>
      <c r="W6" s="58">
        <v>5</v>
      </c>
      <c r="X6" s="58"/>
      <c r="Y6" s="58">
        <v>6</v>
      </c>
      <c r="Z6" s="59"/>
      <c r="AA6" s="60" t="s">
        <v>102</v>
      </c>
      <c r="AB6" s="61"/>
      <c r="AE6" s="52" t="s">
        <v>3</v>
      </c>
      <c r="AF6" s="53"/>
      <c r="AG6" s="54" t="s">
        <v>103</v>
      </c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  <c r="AS6" s="57">
        <v>1</v>
      </c>
      <c r="AT6" s="58"/>
      <c r="AU6" s="58">
        <v>2</v>
      </c>
      <c r="AV6" s="58"/>
      <c r="AW6" s="58">
        <v>3</v>
      </c>
      <c r="AX6" s="58"/>
      <c r="AY6" s="58">
        <v>4</v>
      </c>
      <c r="AZ6" s="58"/>
      <c r="BA6" s="58">
        <v>5</v>
      </c>
      <c r="BB6" s="58"/>
      <c r="BC6" s="58">
        <v>6</v>
      </c>
      <c r="BD6" s="59"/>
      <c r="BE6" s="60" t="s">
        <v>102</v>
      </c>
      <c r="BF6" s="61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</row>
    <row r="7" spans="1:90" ht="9.75" customHeight="1" thickBot="1">
      <c r="A7" s="62"/>
      <c r="B7" s="63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  <c r="AA7" s="70"/>
      <c r="AB7" s="71"/>
      <c r="AE7" s="62"/>
      <c r="AF7" s="63"/>
      <c r="AG7" s="64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7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9"/>
      <c r="BE7" s="70"/>
      <c r="BF7" s="71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</row>
    <row r="8" spans="1:90" ht="9.75" customHeight="1">
      <c r="A8" s="72">
        <v>1</v>
      </c>
      <c r="B8" s="73"/>
      <c r="C8" s="72" t="s">
        <v>104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3"/>
      <c r="O8" s="75"/>
      <c r="P8" s="74"/>
      <c r="Q8" s="74" t="s">
        <v>105</v>
      </c>
      <c r="R8" s="74"/>
      <c r="S8" s="74" t="s">
        <v>106</v>
      </c>
      <c r="T8" s="74"/>
      <c r="U8" s="74" t="s">
        <v>107</v>
      </c>
      <c r="V8" s="74"/>
      <c r="W8" s="74" t="s">
        <v>105</v>
      </c>
      <c r="X8" s="74"/>
      <c r="Y8" s="74" t="s">
        <v>105</v>
      </c>
      <c r="Z8" s="76"/>
      <c r="AA8" s="77" t="s">
        <v>108</v>
      </c>
      <c r="AB8" s="78"/>
      <c r="AE8" s="72">
        <v>1</v>
      </c>
      <c r="AF8" s="73"/>
      <c r="AG8" s="72" t="s">
        <v>109</v>
      </c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3"/>
      <c r="AS8" s="75"/>
      <c r="AT8" s="74"/>
      <c r="AU8" s="74" t="s">
        <v>106</v>
      </c>
      <c r="AV8" s="74"/>
      <c r="AW8" s="74" t="s">
        <v>110</v>
      </c>
      <c r="AX8" s="74"/>
      <c r="AY8" s="74" t="s">
        <v>105</v>
      </c>
      <c r="AZ8" s="74"/>
      <c r="BA8" s="74" t="s">
        <v>105</v>
      </c>
      <c r="BB8" s="74"/>
      <c r="BC8" s="74" t="s">
        <v>107</v>
      </c>
      <c r="BD8" s="76"/>
      <c r="BE8" s="77" t="s">
        <v>111</v>
      </c>
      <c r="BF8" s="7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</row>
    <row r="9" spans="1:90" ht="9.75" customHeight="1">
      <c r="A9" s="79"/>
      <c r="B9" s="80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  <c r="N9" s="80"/>
      <c r="O9" s="82"/>
      <c r="P9" s="81"/>
      <c r="Q9" s="81"/>
      <c r="R9" s="81"/>
      <c r="S9" s="81"/>
      <c r="T9" s="81"/>
      <c r="U9" s="81"/>
      <c r="V9" s="81"/>
      <c r="W9" s="81"/>
      <c r="X9" s="81"/>
      <c r="Y9" s="81"/>
      <c r="Z9" s="83"/>
      <c r="AA9" s="84"/>
      <c r="AB9" s="85"/>
      <c r="AE9" s="79"/>
      <c r="AF9" s="80"/>
      <c r="AG9" s="79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0"/>
      <c r="AS9" s="82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3"/>
      <c r="BE9" s="84"/>
      <c r="BF9" s="85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</row>
    <row r="10" spans="1:90" ht="9.75" customHeight="1">
      <c r="A10" s="79">
        <v>2</v>
      </c>
      <c r="B10" s="80"/>
      <c r="C10" s="79" t="s">
        <v>112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/>
      <c r="O10" s="82" t="s">
        <v>113</v>
      </c>
      <c r="P10" s="81"/>
      <c r="Q10" s="81"/>
      <c r="R10" s="81"/>
      <c r="S10" s="81" t="s">
        <v>113</v>
      </c>
      <c r="T10" s="81"/>
      <c r="U10" s="81" t="s">
        <v>106</v>
      </c>
      <c r="V10" s="81"/>
      <c r="W10" s="81" t="s">
        <v>105</v>
      </c>
      <c r="X10" s="81"/>
      <c r="Y10" s="81" t="s">
        <v>106</v>
      </c>
      <c r="Z10" s="83"/>
      <c r="AA10" s="84" t="s">
        <v>114</v>
      </c>
      <c r="AB10" s="85"/>
      <c r="AE10" s="79">
        <v>2</v>
      </c>
      <c r="AF10" s="80"/>
      <c r="AG10" s="79" t="s">
        <v>115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0"/>
      <c r="AS10" s="82" t="s">
        <v>113</v>
      </c>
      <c r="AT10" s="81"/>
      <c r="AU10" s="81"/>
      <c r="AV10" s="81"/>
      <c r="AW10" s="81" t="s">
        <v>116</v>
      </c>
      <c r="AX10" s="81"/>
      <c r="AY10" s="81" t="s">
        <v>105</v>
      </c>
      <c r="AZ10" s="81"/>
      <c r="BA10" s="81" t="s">
        <v>105</v>
      </c>
      <c r="BB10" s="81"/>
      <c r="BC10" s="81" t="s">
        <v>106</v>
      </c>
      <c r="BD10" s="83"/>
      <c r="BE10" s="84" t="s">
        <v>114</v>
      </c>
      <c r="BF10" s="85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</row>
    <row r="11" spans="1:90" ht="9.75" customHeight="1">
      <c r="A11" s="79"/>
      <c r="B11" s="80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/>
      <c r="O11" s="82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3"/>
      <c r="AA11" s="84"/>
      <c r="AB11" s="85"/>
      <c r="AE11" s="79"/>
      <c r="AF11" s="80"/>
      <c r="AG11" s="79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0"/>
      <c r="AS11" s="82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3"/>
      <c r="BE11" s="84"/>
      <c r="BF11" s="85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9.75" customHeight="1">
      <c r="A12" s="79">
        <v>3</v>
      </c>
      <c r="B12" s="80"/>
      <c r="C12" s="79" t="s">
        <v>117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/>
      <c r="O12" s="82" t="s">
        <v>113</v>
      </c>
      <c r="P12" s="81"/>
      <c r="Q12" s="81" t="s">
        <v>106</v>
      </c>
      <c r="R12" s="81"/>
      <c r="S12" s="81"/>
      <c r="T12" s="81"/>
      <c r="U12" s="81" t="s">
        <v>105</v>
      </c>
      <c r="V12" s="81"/>
      <c r="W12" s="81" t="s">
        <v>105</v>
      </c>
      <c r="X12" s="81"/>
      <c r="Y12" s="81" t="s">
        <v>105</v>
      </c>
      <c r="Z12" s="83"/>
      <c r="AA12" s="84" t="s">
        <v>111</v>
      </c>
      <c r="AB12" s="85"/>
      <c r="AE12" s="79">
        <v>3</v>
      </c>
      <c r="AF12" s="80"/>
      <c r="AG12" s="79" t="s">
        <v>118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0"/>
      <c r="AS12" s="82" t="s">
        <v>107</v>
      </c>
      <c r="AT12" s="81"/>
      <c r="AU12" s="81" t="s">
        <v>105</v>
      </c>
      <c r="AV12" s="81"/>
      <c r="AW12" s="81"/>
      <c r="AX12" s="81"/>
      <c r="AY12" s="81" t="s">
        <v>107</v>
      </c>
      <c r="AZ12" s="81"/>
      <c r="BA12" s="81" t="s">
        <v>107</v>
      </c>
      <c r="BB12" s="81"/>
      <c r="BC12" s="81" t="s">
        <v>113</v>
      </c>
      <c r="BD12" s="83"/>
      <c r="BE12" s="84" t="s">
        <v>108</v>
      </c>
      <c r="BF12" s="85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</row>
    <row r="13" spans="1:90" ht="9.75" customHeight="1">
      <c r="A13" s="79"/>
      <c r="B13" s="80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/>
      <c r="O13" s="8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3"/>
      <c r="AA13" s="84"/>
      <c r="AB13" s="85"/>
      <c r="AE13" s="79"/>
      <c r="AF13" s="80"/>
      <c r="AG13" s="79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0"/>
      <c r="AS13" s="82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3"/>
      <c r="BE13" s="84"/>
      <c r="BF13" s="85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</row>
    <row r="14" spans="1:90" ht="9.75" customHeight="1">
      <c r="A14" s="79">
        <v>4</v>
      </c>
      <c r="B14" s="80"/>
      <c r="C14" s="79" t="s">
        <v>119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/>
      <c r="O14" s="82" t="s">
        <v>110</v>
      </c>
      <c r="P14" s="81"/>
      <c r="Q14" s="81" t="s">
        <v>113</v>
      </c>
      <c r="R14" s="81"/>
      <c r="S14" s="81" t="s">
        <v>116</v>
      </c>
      <c r="T14" s="81"/>
      <c r="U14" s="81"/>
      <c r="V14" s="81"/>
      <c r="W14" s="81" t="s">
        <v>113</v>
      </c>
      <c r="X14" s="81"/>
      <c r="Y14" s="81" t="s">
        <v>105</v>
      </c>
      <c r="Z14" s="83"/>
      <c r="AA14" s="84" t="s">
        <v>120</v>
      </c>
      <c r="AB14" s="85"/>
      <c r="AE14" s="79">
        <v>4</v>
      </c>
      <c r="AF14" s="80"/>
      <c r="AG14" s="79" t="s">
        <v>121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0"/>
      <c r="AS14" s="82" t="s">
        <v>116</v>
      </c>
      <c r="AT14" s="81"/>
      <c r="AU14" s="81" t="s">
        <v>116</v>
      </c>
      <c r="AV14" s="81"/>
      <c r="AW14" s="81" t="s">
        <v>110</v>
      </c>
      <c r="AX14" s="81"/>
      <c r="AY14" s="81"/>
      <c r="AZ14" s="81"/>
      <c r="BA14" s="81" t="s">
        <v>110</v>
      </c>
      <c r="BB14" s="81"/>
      <c r="BC14" s="81" t="s">
        <v>105</v>
      </c>
      <c r="BD14" s="83"/>
      <c r="BE14" s="84" t="s">
        <v>122</v>
      </c>
      <c r="BF14" s="85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</row>
    <row r="15" spans="1:90" ht="9.75" customHeight="1">
      <c r="A15" s="79"/>
      <c r="B15" s="80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/>
      <c r="O15" s="82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3"/>
      <c r="AA15" s="84"/>
      <c r="AB15" s="85"/>
      <c r="AE15" s="79"/>
      <c r="AF15" s="80"/>
      <c r="AG15" s="79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0"/>
      <c r="AS15" s="82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3"/>
      <c r="BE15" s="84"/>
      <c r="BF15" s="85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</row>
    <row r="16" spans="1:90" ht="9.75" customHeight="1">
      <c r="A16" s="79">
        <v>5</v>
      </c>
      <c r="B16" s="80"/>
      <c r="C16" s="79" t="s">
        <v>123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/>
      <c r="O16" s="82" t="s">
        <v>116</v>
      </c>
      <c r="P16" s="81"/>
      <c r="Q16" s="81" t="s">
        <v>116</v>
      </c>
      <c r="R16" s="81"/>
      <c r="S16" s="81" t="s">
        <v>116</v>
      </c>
      <c r="T16" s="81"/>
      <c r="U16" s="81" t="s">
        <v>106</v>
      </c>
      <c r="V16" s="81"/>
      <c r="W16" s="81"/>
      <c r="X16" s="81"/>
      <c r="Y16" s="81" t="s">
        <v>106</v>
      </c>
      <c r="Z16" s="83"/>
      <c r="AA16" s="84" t="s">
        <v>124</v>
      </c>
      <c r="AB16" s="85"/>
      <c r="AE16" s="79">
        <v>5</v>
      </c>
      <c r="AF16" s="80"/>
      <c r="AG16" s="79" t="s">
        <v>125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0"/>
      <c r="AS16" s="82" t="s">
        <v>116</v>
      </c>
      <c r="AT16" s="81"/>
      <c r="AU16" s="81" t="s">
        <v>116</v>
      </c>
      <c r="AV16" s="81"/>
      <c r="AW16" s="81" t="s">
        <v>110</v>
      </c>
      <c r="AX16" s="81"/>
      <c r="AY16" s="81" t="s">
        <v>107</v>
      </c>
      <c r="AZ16" s="81"/>
      <c r="BA16" s="81"/>
      <c r="BB16" s="81"/>
      <c r="BC16" s="81" t="s">
        <v>110</v>
      </c>
      <c r="BD16" s="86"/>
      <c r="BE16" s="84" t="s">
        <v>120</v>
      </c>
      <c r="BF16" s="85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</row>
    <row r="17" spans="1:90" ht="9.75" customHeight="1">
      <c r="A17" s="79"/>
      <c r="B17" s="80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0"/>
      <c r="O17" s="82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3"/>
      <c r="AA17" s="84"/>
      <c r="AB17" s="85"/>
      <c r="AE17" s="79"/>
      <c r="AF17" s="80"/>
      <c r="AG17" s="79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0"/>
      <c r="AS17" s="82"/>
      <c r="AT17" s="81"/>
      <c r="AU17" s="81"/>
      <c r="AV17" s="81"/>
      <c r="AW17" s="81"/>
      <c r="AX17" s="81"/>
      <c r="AY17" s="81"/>
      <c r="AZ17" s="81"/>
      <c r="BA17" s="81"/>
      <c r="BB17" s="81"/>
      <c r="BC17" s="87"/>
      <c r="BD17" s="86"/>
      <c r="BE17" s="84"/>
      <c r="BF17" s="85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</row>
    <row r="18" spans="1:90" ht="9.75" customHeight="1">
      <c r="A18" s="79">
        <v>6</v>
      </c>
      <c r="B18" s="80"/>
      <c r="C18" s="79" t="s">
        <v>126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/>
      <c r="O18" s="82" t="s">
        <v>116</v>
      </c>
      <c r="P18" s="81"/>
      <c r="Q18" s="81" t="s">
        <v>113</v>
      </c>
      <c r="R18" s="81"/>
      <c r="S18" s="81" t="s">
        <v>116</v>
      </c>
      <c r="T18" s="81"/>
      <c r="U18" s="81" t="s">
        <v>116</v>
      </c>
      <c r="V18" s="81"/>
      <c r="W18" s="81" t="s">
        <v>113</v>
      </c>
      <c r="X18" s="81"/>
      <c r="Y18" s="81"/>
      <c r="Z18" s="83"/>
      <c r="AA18" s="84" t="s">
        <v>122</v>
      </c>
      <c r="AB18" s="85"/>
      <c r="AE18" s="79">
        <v>6</v>
      </c>
      <c r="AF18" s="80"/>
      <c r="AG18" s="79" t="s">
        <v>127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0"/>
      <c r="AS18" s="82" t="s">
        <v>110</v>
      </c>
      <c r="AT18" s="81"/>
      <c r="AU18" s="81" t="s">
        <v>113</v>
      </c>
      <c r="AV18" s="81"/>
      <c r="AW18" s="81" t="s">
        <v>106</v>
      </c>
      <c r="AX18" s="81"/>
      <c r="AY18" s="81" t="s">
        <v>116</v>
      </c>
      <c r="AZ18" s="81"/>
      <c r="BA18" s="81" t="s">
        <v>107</v>
      </c>
      <c r="BB18" s="81"/>
      <c r="BC18" s="81"/>
      <c r="BD18" s="83"/>
      <c r="BE18" s="84" t="s">
        <v>124</v>
      </c>
      <c r="BF18" s="85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</row>
    <row r="19" spans="1:90" ht="9.75" customHeight="1" thickBot="1">
      <c r="A19" s="88"/>
      <c r="B19" s="89"/>
      <c r="C19" s="88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89"/>
      <c r="O19" s="91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2"/>
      <c r="AA19" s="93"/>
      <c r="AB19" s="94"/>
      <c r="AE19" s="88"/>
      <c r="AF19" s="89"/>
      <c r="AG19" s="88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89"/>
      <c r="AS19" s="91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2"/>
      <c r="BE19" s="93"/>
      <c r="BF19" s="94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</row>
    <row r="20" spans="1:90" ht="9.75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</row>
    <row r="21" spans="1:90" ht="9.75" customHeight="1">
      <c r="A21" s="52" t="s">
        <v>3</v>
      </c>
      <c r="B21" s="53"/>
      <c r="C21" s="54" t="s">
        <v>128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>
        <v>1</v>
      </c>
      <c r="P21" s="58"/>
      <c r="Q21" s="58">
        <v>2</v>
      </c>
      <c r="R21" s="58"/>
      <c r="S21" s="58">
        <v>3</v>
      </c>
      <c r="T21" s="58"/>
      <c r="U21" s="58">
        <v>4</v>
      </c>
      <c r="V21" s="58"/>
      <c r="W21" s="58">
        <v>5</v>
      </c>
      <c r="X21" s="58"/>
      <c r="Y21" s="58">
        <v>6</v>
      </c>
      <c r="Z21" s="59"/>
      <c r="AA21" s="60" t="s">
        <v>102</v>
      </c>
      <c r="AB21" s="61"/>
      <c r="AE21" s="52" t="s">
        <v>3</v>
      </c>
      <c r="AF21" s="53"/>
      <c r="AG21" s="54" t="s">
        <v>129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6"/>
      <c r="AS21" s="57">
        <v>1</v>
      </c>
      <c r="AT21" s="58"/>
      <c r="AU21" s="58">
        <v>2</v>
      </c>
      <c r="AV21" s="58"/>
      <c r="AW21" s="58">
        <v>3</v>
      </c>
      <c r="AX21" s="58"/>
      <c r="AY21" s="58">
        <v>4</v>
      </c>
      <c r="AZ21" s="58"/>
      <c r="BA21" s="58">
        <v>5</v>
      </c>
      <c r="BB21" s="58"/>
      <c r="BC21" s="58">
        <v>6</v>
      </c>
      <c r="BD21" s="59"/>
      <c r="BE21" s="60" t="s">
        <v>102</v>
      </c>
      <c r="BF21" s="61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</row>
    <row r="22" spans="1:90" ht="9.75" customHeight="1" thickBot="1">
      <c r="A22" s="62"/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70"/>
      <c r="AB22" s="71"/>
      <c r="AE22" s="62"/>
      <c r="AF22" s="63"/>
      <c r="AG22" s="64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  <c r="AS22" s="67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9"/>
      <c r="BE22" s="70"/>
      <c r="BF22" s="71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</row>
    <row r="23" spans="1:90" ht="9.75" customHeight="1">
      <c r="A23" s="72">
        <v>1</v>
      </c>
      <c r="B23" s="73"/>
      <c r="C23" s="72" t="s">
        <v>104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3"/>
      <c r="O23" s="75"/>
      <c r="P23" s="74"/>
      <c r="Q23" s="74" t="s">
        <v>105</v>
      </c>
      <c r="R23" s="74"/>
      <c r="S23" s="74"/>
      <c r="T23" s="74"/>
      <c r="U23" s="74"/>
      <c r="V23" s="74"/>
      <c r="W23" s="74"/>
      <c r="X23" s="74"/>
      <c r="Y23" s="74"/>
      <c r="Z23" s="76"/>
      <c r="AA23" s="77" t="s">
        <v>108</v>
      </c>
      <c r="AB23" s="78"/>
      <c r="AE23" s="72">
        <v>1</v>
      </c>
      <c r="AF23" s="73"/>
      <c r="AG23" s="72" t="s">
        <v>117</v>
      </c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3"/>
      <c r="AS23" s="75"/>
      <c r="AT23" s="74"/>
      <c r="AU23" s="74" t="s">
        <v>110</v>
      </c>
      <c r="AV23" s="74"/>
      <c r="AW23" s="74"/>
      <c r="AX23" s="74"/>
      <c r="AY23" s="74"/>
      <c r="AZ23" s="74"/>
      <c r="BA23" s="74"/>
      <c r="BB23" s="74"/>
      <c r="BC23" s="74"/>
      <c r="BD23" s="76"/>
      <c r="BE23" s="77" t="s">
        <v>124</v>
      </c>
      <c r="BF23" s="7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</row>
    <row r="24" spans="1:90" ht="9.75" customHeight="1">
      <c r="A24" s="79"/>
      <c r="B24" s="80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0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3"/>
      <c r="AA24" s="84"/>
      <c r="AB24" s="85"/>
      <c r="AE24" s="79"/>
      <c r="AF24" s="80"/>
      <c r="AG24" s="79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0"/>
      <c r="AS24" s="82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3"/>
      <c r="BE24" s="84"/>
      <c r="BF24" s="85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</row>
    <row r="25" spans="1:90" ht="9.75" customHeight="1">
      <c r="A25" s="79">
        <v>2</v>
      </c>
      <c r="B25" s="80"/>
      <c r="C25" s="79" t="s">
        <v>118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/>
      <c r="O25" s="82" t="s">
        <v>116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3"/>
      <c r="AA25" s="84" t="s">
        <v>111</v>
      </c>
      <c r="AB25" s="85"/>
      <c r="AE25" s="79">
        <v>2</v>
      </c>
      <c r="AF25" s="80"/>
      <c r="AG25" s="79" t="s">
        <v>109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0"/>
      <c r="AS25" s="82" t="s">
        <v>107</v>
      </c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/>
      <c r="BE25" s="84" t="s">
        <v>114</v>
      </c>
      <c r="BF25" s="85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</row>
    <row r="26" spans="1:90" ht="9.75" customHeight="1">
      <c r="A26" s="79"/>
      <c r="B26" s="80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0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3"/>
      <c r="AA26" s="84"/>
      <c r="AB26" s="85"/>
      <c r="AE26" s="79"/>
      <c r="AF26" s="80"/>
      <c r="AG26" s="79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0"/>
      <c r="AS26" s="82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3"/>
      <c r="BE26" s="84"/>
      <c r="BF26" s="85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</row>
    <row r="27" spans="1:90" ht="9.75" customHeight="1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</row>
    <row r="28" spans="1:90" ht="9.75" customHeight="1">
      <c r="A28" s="52" t="s">
        <v>3</v>
      </c>
      <c r="B28" s="53"/>
      <c r="C28" s="54" t="s">
        <v>130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7">
        <v>1</v>
      </c>
      <c r="P28" s="58"/>
      <c r="Q28" s="58">
        <v>2</v>
      </c>
      <c r="R28" s="58"/>
      <c r="S28" s="58">
        <v>3</v>
      </c>
      <c r="T28" s="58"/>
      <c r="U28" s="58">
        <v>4</v>
      </c>
      <c r="V28" s="58"/>
      <c r="W28" s="58">
        <v>5</v>
      </c>
      <c r="X28" s="58"/>
      <c r="Y28" s="58">
        <v>6</v>
      </c>
      <c r="Z28" s="59"/>
      <c r="AA28" s="60" t="s">
        <v>102</v>
      </c>
      <c r="AB28" s="61"/>
      <c r="AE28" s="52" t="s">
        <v>3</v>
      </c>
      <c r="AF28" s="53"/>
      <c r="AG28" s="54" t="s">
        <v>131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6"/>
      <c r="AS28" s="57">
        <v>1</v>
      </c>
      <c r="AT28" s="58"/>
      <c r="AU28" s="58">
        <v>2</v>
      </c>
      <c r="AV28" s="58"/>
      <c r="AW28" s="58">
        <v>3</v>
      </c>
      <c r="AX28" s="58"/>
      <c r="AY28" s="58">
        <v>4</v>
      </c>
      <c r="AZ28" s="58"/>
      <c r="BA28" s="58">
        <v>5</v>
      </c>
      <c r="BB28" s="58"/>
      <c r="BC28" s="58">
        <v>6</v>
      </c>
      <c r="BD28" s="59"/>
      <c r="BE28" s="60" t="s">
        <v>102</v>
      </c>
      <c r="BF28" s="61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</row>
    <row r="29" spans="1:90" ht="9.75" customHeight="1" thickBot="1">
      <c r="A29" s="62"/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70"/>
      <c r="AB29" s="71"/>
      <c r="AE29" s="62"/>
      <c r="AF29" s="63"/>
      <c r="AG29" s="64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7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9"/>
      <c r="BE29" s="70"/>
      <c r="BF29" s="71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</row>
    <row r="30" spans="1:90" ht="9.75" customHeight="1">
      <c r="A30" s="72">
        <v>1</v>
      </c>
      <c r="B30" s="73"/>
      <c r="C30" s="72" t="s">
        <v>112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3"/>
      <c r="O30" s="75"/>
      <c r="P30" s="74"/>
      <c r="Q30" s="74" t="s">
        <v>110</v>
      </c>
      <c r="R30" s="74"/>
      <c r="S30" s="74"/>
      <c r="T30" s="74"/>
      <c r="U30" s="74"/>
      <c r="V30" s="74"/>
      <c r="W30" s="74"/>
      <c r="X30" s="74"/>
      <c r="Y30" s="74"/>
      <c r="Z30" s="76"/>
      <c r="AA30" s="77" t="s">
        <v>122</v>
      </c>
      <c r="AB30" s="78"/>
      <c r="AE30" s="72">
        <v>1</v>
      </c>
      <c r="AF30" s="73"/>
      <c r="AG30" s="72" t="s">
        <v>123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3"/>
      <c r="AS30" s="75"/>
      <c r="AT30" s="74"/>
      <c r="AU30" s="74" t="s">
        <v>105</v>
      </c>
      <c r="AV30" s="74"/>
      <c r="AW30" s="74"/>
      <c r="AX30" s="74"/>
      <c r="AY30" s="74"/>
      <c r="AZ30" s="74"/>
      <c r="BA30" s="74"/>
      <c r="BB30" s="74"/>
      <c r="BC30" s="74"/>
      <c r="BD30" s="76"/>
      <c r="BE30" s="77" t="s">
        <v>132</v>
      </c>
      <c r="BF30" s="7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</row>
    <row r="31" spans="1:90" ht="9.75" customHeight="1">
      <c r="A31" s="79"/>
      <c r="B31" s="80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3"/>
      <c r="AA31" s="84"/>
      <c r="AB31" s="85"/>
      <c r="AE31" s="79"/>
      <c r="AF31" s="80"/>
      <c r="AG31" s="79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0"/>
      <c r="AS31" s="82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3"/>
      <c r="BE31" s="84"/>
      <c r="BF31" s="85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</row>
    <row r="32" spans="1:90" ht="9.75" customHeight="1">
      <c r="A32" s="79">
        <v>2</v>
      </c>
      <c r="B32" s="80"/>
      <c r="C32" s="79" t="s">
        <v>115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0"/>
      <c r="O32" s="82" t="s">
        <v>107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3"/>
      <c r="AA32" s="84" t="s">
        <v>120</v>
      </c>
      <c r="AB32" s="85"/>
      <c r="AE32" s="79">
        <v>2</v>
      </c>
      <c r="AF32" s="80"/>
      <c r="AG32" s="79" t="s">
        <v>127</v>
      </c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0"/>
      <c r="AS32" s="82" t="s">
        <v>116</v>
      </c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3"/>
      <c r="BE32" s="84" t="s">
        <v>133</v>
      </c>
      <c r="BF32" s="85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</row>
    <row r="33" spans="1:90" ht="9.75" customHeight="1">
      <c r="A33" s="79"/>
      <c r="B33" s="80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3"/>
      <c r="AA33" s="84"/>
      <c r="AB33" s="85"/>
      <c r="AE33" s="79"/>
      <c r="AF33" s="80"/>
      <c r="AG33" s="79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0"/>
      <c r="AS33" s="82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3"/>
      <c r="BE33" s="84"/>
      <c r="BF33" s="85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</row>
    <row r="34" spans="1:90" ht="9.75" customHeight="1" thickBo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</row>
    <row r="35" spans="1:90" ht="9.75" customHeight="1">
      <c r="A35" s="52" t="s">
        <v>3</v>
      </c>
      <c r="B35" s="53"/>
      <c r="C35" s="54" t="s">
        <v>134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>
        <v>1</v>
      </c>
      <c r="P35" s="58"/>
      <c r="Q35" s="58">
        <v>2</v>
      </c>
      <c r="R35" s="58"/>
      <c r="S35" s="58">
        <v>3</v>
      </c>
      <c r="T35" s="58"/>
      <c r="U35" s="58">
        <v>4</v>
      </c>
      <c r="V35" s="58"/>
      <c r="W35" s="58">
        <v>5</v>
      </c>
      <c r="X35" s="58"/>
      <c r="Y35" s="58">
        <v>6</v>
      </c>
      <c r="Z35" s="59"/>
      <c r="AA35" s="60" t="s">
        <v>102</v>
      </c>
      <c r="AB35" s="61"/>
      <c r="AE35" s="52" t="s">
        <v>3</v>
      </c>
      <c r="AF35" s="53"/>
      <c r="AG35" s="54" t="s">
        <v>135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6"/>
      <c r="AS35" s="57">
        <v>1</v>
      </c>
      <c r="AT35" s="58"/>
      <c r="AU35" s="58">
        <v>2</v>
      </c>
      <c r="AV35" s="58"/>
      <c r="AW35" s="58">
        <v>3</v>
      </c>
      <c r="AX35" s="58"/>
      <c r="AY35" s="58">
        <v>4</v>
      </c>
      <c r="AZ35" s="58"/>
      <c r="BA35" s="58">
        <v>5</v>
      </c>
      <c r="BB35" s="58"/>
      <c r="BC35" s="58">
        <v>6</v>
      </c>
      <c r="BD35" s="59"/>
      <c r="BE35" s="60" t="s">
        <v>102</v>
      </c>
      <c r="BF35" s="61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</row>
    <row r="36" spans="1:90" ht="9.75" customHeight="1" thickBot="1">
      <c r="A36" s="62"/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7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  <c r="AA36" s="70"/>
      <c r="AB36" s="71"/>
      <c r="AE36" s="62"/>
      <c r="AF36" s="63"/>
      <c r="AG36" s="64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6"/>
      <c r="AS36" s="67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  <c r="BE36" s="70"/>
      <c r="BF36" s="71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</row>
    <row r="37" spans="1:90" ht="9.75" customHeight="1">
      <c r="A37" s="72">
        <v>1</v>
      </c>
      <c r="B37" s="73"/>
      <c r="C37" s="72" t="s">
        <v>119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3"/>
      <c r="O37" s="75"/>
      <c r="P37" s="74"/>
      <c r="Q37" s="74" t="s">
        <v>106</v>
      </c>
      <c r="R37" s="74"/>
      <c r="S37" s="74"/>
      <c r="T37" s="74"/>
      <c r="U37" s="74"/>
      <c r="V37" s="74"/>
      <c r="W37" s="74"/>
      <c r="X37" s="74"/>
      <c r="Y37" s="74"/>
      <c r="Z37" s="76"/>
      <c r="AA37" s="77" t="s">
        <v>136</v>
      </c>
      <c r="AB37" s="78"/>
      <c r="AE37" s="72">
        <v>1</v>
      </c>
      <c r="AF37" s="73"/>
      <c r="AG37" s="72" t="s">
        <v>126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3"/>
      <c r="AS37" s="75"/>
      <c r="AT37" s="74"/>
      <c r="AU37" s="74" t="s">
        <v>110</v>
      </c>
      <c r="AV37" s="74"/>
      <c r="AW37" s="74"/>
      <c r="AX37" s="74"/>
      <c r="AY37" s="74"/>
      <c r="AZ37" s="74"/>
      <c r="BA37" s="74"/>
      <c r="BB37" s="74"/>
      <c r="BC37" s="74"/>
      <c r="BD37" s="76"/>
      <c r="BE37" s="77" t="s">
        <v>137</v>
      </c>
      <c r="BF37" s="7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</row>
    <row r="38" spans="1:90" ht="9.75" customHeight="1">
      <c r="A38" s="79"/>
      <c r="B38" s="80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0"/>
      <c r="O38" s="82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3"/>
      <c r="AA38" s="84"/>
      <c r="AB38" s="85"/>
      <c r="AE38" s="79"/>
      <c r="AF38" s="80"/>
      <c r="AG38" s="79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0"/>
      <c r="AS38" s="82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3"/>
      <c r="BE38" s="84"/>
      <c r="BF38" s="85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</row>
    <row r="39" spans="1:90" ht="9.75" customHeight="1">
      <c r="A39" s="79">
        <v>2</v>
      </c>
      <c r="B39" s="80"/>
      <c r="C39" s="79" t="s">
        <v>125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0"/>
      <c r="O39" s="82" t="s">
        <v>113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3"/>
      <c r="AA39" s="84" t="s">
        <v>138</v>
      </c>
      <c r="AB39" s="85"/>
      <c r="AE39" s="79">
        <v>2</v>
      </c>
      <c r="AF39" s="80"/>
      <c r="AG39" s="79" t="s">
        <v>121</v>
      </c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0"/>
      <c r="AS39" s="82" t="s">
        <v>107</v>
      </c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3"/>
      <c r="BE39" s="84" t="s">
        <v>139</v>
      </c>
      <c r="BF39" s="85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</row>
    <row r="40" spans="1:90" ht="9.75" customHeight="1">
      <c r="A40" s="79"/>
      <c r="B40" s="80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0"/>
      <c r="O40" s="82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3"/>
      <c r="AA40" s="84"/>
      <c r="AB40" s="85"/>
      <c r="AE40" s="79"/>
      <c r="AF40" s="80"/>
      <c r="AG40" s="79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0"/>
      <c r="AS40" s="82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3"/>
      <c r="BE40" s="84"/>
      <c r="BF40" s="85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</row>
    <row r="41" spans="1:90" ht="9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</row>
    <row r="42" spans="1:90" ht="9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</row>
    <row r="43" spans="1:90" ht="9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</row>
    <row r="44" spans="1:90" ht="9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</row>
    <row r="45" spans="1:90" ht="9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</row>
    <row r="46" spans="1:90" ht="9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</row>
    <row r="47" spans="1:90" ht="9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</row>
    <row r="48" spans="1:90" ht="9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</row>
    <row r="49" spans="1:90" ht="9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</row>
    <row r="50" spans="1:90" ht="9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</row>
    <row r="51" spans="1:90" ht="9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</row>
    <row r="52" spans="1:90" ht="9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</row>
    <row r="53" spans="1:90" ht="9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</row>
    <row r="54" spans="1:90" ht="9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</row>
    <row r="55" spans="1:90" ht="9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</row>
    <row r="56" spans="1:90" ht="9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</row>
    <row r="57" spans="1:90" ht="9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</row>
    <row r="58" spans="1:90" ht="9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</row>
    <row r="59" spans="1:90" ht="9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</row>
    <row r="60" spans="1:90" ht="9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</row>
    <row r="61" spans="1:90" ht="9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</row>
    <row r="62" spans="1:90" ht="9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</row>
    <row r="63" spans="1:90" ht="9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</row>
    <row r="64" spans="1:90" ht="9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</row>
    <row r="65" spans="1:90" ht="9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</row>
    <row r="66" spans="1:90" ht="9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</row>
    <row r="67" spans="1:90" ht="9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</row>
    <row r="68" spans="1:90" ht="9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</row>
    <row r="69" spans="1:90" ht="9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</row>
    <row r="70" spans="1:90" ht="9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</row>
    <row r="71" spans="1:90" ht="9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</row>
    <row r="72" spans="1:90" ht="9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</row>
    <row r="73" spans="1:90" ht="9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</row>
    <row r="74" spans="1:90" ht="9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</row>
    <row r="75" spans="1:90" ht="9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</row>
    <row r="76" spans="1:90" ht="9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</row>
    <row r="77" spans="1:90" ht="9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</row>
    <row r="78" spans="1:90" ht="9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</row>
    <row r="79" spans="1:90" ht="9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</row>
    <row r="80" spans="1:90" ht="9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</row>
    <row r="81" spans="1:90" ht="9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</row>
    <row r="82" spans="1:90" ht="9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</row>
    <row r="83" spans="1:90" ht="9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</row>
    <row r="84" spans="1:90" ht="9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</row>
    <row r="85" spans="1:90" ht="9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</row>
    <row r="86" spans="1:90" ht="9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</row>
    <row r="87" spans="1:90" ht="9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</row>
    <row r="88" spans="1:90" ht="9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</row>
    <row r="89" spans="1:90" ht="9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</row>
    <row r="90" spans="1:90" ht="9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</row>
    <row r="91" spans="1:90" ht="9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</row>
    <row r="92" spans="1:90" ht="9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</row>
    <row r="93" spans="1:90" ht="9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</row>
    <row r="94" spans="1:90" ht="9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</row>
  </sheetData>
  <sheetProtection sheet="1"/>
  <mergeCells count="291">
    <mergeCell ref="BA6:BB7"/>
    <mergeCell ref="AE8:AF9"/>
    <mergeCell ref="AE6:AF7"/>
    <mergeCell ref="AG6:AR7"/>
    <mergeCell ref="AS6:AT7"/>
    <mergeCell ref="AU6:AV7"/>
    <mergeCell ref="AW6:AX7"/>
    <mergeCell ref="AY6:AZ7"/>
    <mergeCell ref="BE39:BF40"/>
    <mergeCell ref="AW39:AX40"/>
    <mergeCell ref="AY39:AZ40"/>
    <mergeCell ref="BA39:BB40"/>
    <mergeCell ref="AE39:AF40"/>
    <mergeCell ref="AG39:AR40"/>
    <mergeCell ref="AS39:AT40"/>
    <mergeCell ref="BC39:BD40"/>
    <mergeCell ref="BC37:BD38"/>
    <mergeCell ref="BE37:BF38"/>
    <mergeCell ref="A39:B40"/>
    <mergeCell ref="C39:N40"/>
    <mergeCell ref="O39:P40"/>
    <mergeCell ref="Q39:R40"/>
    <mergeCell ref="S39:T40"/>
    <mergeCell ref="U39:V40"/>
    <mergeCell ref="W39:X40"/>
    <mergeCell ref="AA39:AB40"/>
    <mergeCell ref="Y39:Z40"/>
    <mergeCell ref="AW37:AX38"/>
    <mergeCell ref="AY37:AZ38"/>
    <mergeCell ref="BA37:BB38"/>
    <mergeCell ref="AA37:AB38"/>
    <mergeCell ref="AE37:AF38"/>
    <mergeCell ref="AG37:AR38"/>
    <mergeCell ref="AS37:AT38"/>
    <mergeCell ref="AU37:AV38"/>
    <mergeCell ref="AU39:AV40"/>
    <mergeCell ref="BC35:BD36"/>
    <mergeCell ref="BE35:BF36"/>
    <mergeCell ref="A37:B38"/>
    <mergeCell ref="C37:N38"/>
    <mergeCell ref="O37:P38"/>
    <mergeCell ref="Q37:R38"/>
    <mergeCell ref="S37:T38"/>
    <mergeCell ref="U37:V38"/>
    <mergeCell ref="W37:X38"/>
    <mergeCell ref="Y37:Z38"/>
    <mergeCell ref="W35:X36"/>
    <mergeCell ref="Y35:Z36"/>
    <mergeCell ref="AW35:AX36"/>
    <mergeCell ref="AY35:AZ36"/>
    <mergeCell ref="BA35:BB36"/>
    <mergeCell ref="AA35:AB36"/>
    <mergeCell ref="AE35:AF36"/>
    <mergeCell ref="AG35:AR36"/>
    <mergeCell ref="AS35:AT36"/>
    <mergeCell ref="AU35:AV36"/>
    <mergeCell ref="A35:B36"/>
    <mergeCell ref="C35:N36"/>
    <mergeCell ref="O35:P36"/>
    <mergeCell ref="Q35:R36"/>
    <mergeCell ref="S35:T36"/>
    <mergeCell ref="U35:V36"/>
    <mergeCell ref="BC32:BD33"/>
    <mergeCell ref="BE32:BF33"/>
    <mergeCell ref="AW32:AX33"/>
    <mergeCell ref="AY32:AZ33"/>
    <mergeCell ref="BA32:BB33"/>
    <mergeCell ref="AA32:AB33"/>
    <mergeCell ref="AE32:AF33"/>
    <mergeCell ref="AG32:AR33"/>
    <mergeCell ref="AS32:AT33"/>
    <mergeCell ref="AU32:AV33"/>
    <mergeCell ref="BC30:BD31"/>
    <mergeCell ref="BE30:BF31"/>
    <mergeCell ref="AW30:AX31"/>
    <mergeCell ref="AY30:AZ31"/>
    <mergeCell ref="BA30:BB31"/>
    <mergeCell ref="AU30:AV31"/>
    <mergeCell ref="A32:B33"/>
    <mergeCell ref="C32:N33"/>
    <mergeCell ref="O32:P33"/>
    <mergeCell ref="Q32:R33"/>
    <mergeCell ref="S32:T33"/>
    <mergeCell ref="U32:V33"/>
    <mergeCell ref="W32:X33"/>
    <mergeCell ref="Y32:Z33"/>
    <mergeCell ref="AA30:AB31"/>
    <mergeCell ref="AE30:AF31"/>
    <mergeCell ref="AG30:AR31"/>
    <mergeCell ref="AS30:AT31"/>
    <mergeCell ref="BC28:BD29"/>
    <mergeCell ref="BE28:BF29"/>
    <mergeCell ref="A30:B31"/>
    <mergeCell ref="C30:N31"/>
    <mergeCell ref="O30:P31"/>
    <mergeCell ref="Q30:R31"/>
    <mergeCell ref="S30:T31"/>
    <mergeCell ref="U30:V31"/>
    <mergeCell ref="W30:X31"/>
    <mergeCell ref="Y30:Z31"/>
    <mergeCell ref="W28:X29"/>
    <mergeCell ref="Y28:Z29"/>
    <mergeCell ref="AW28:AX29"/>
    <mergeCell ref="AY28:AZ29"/>
    <mergeCell ref="BA28:BB29"/>
    <mergeCell ref="AA28:AB29"/>
    <mergeCell ref="AE28:AF29"/>
    <mergeCell ref="AG28:AR29"/>
    <mergeCell ref="AS28:AT29"/>
    <mergeCell ref="AU28:AV29"/>
    <mergeCell ref="A28:B29"/>
    <mergeCell ref="C28:N29"/>
    <mergeCell ref="O28:P29"/>
    <mergeCell ref="Q28:R29"/>
    <mergeCell ref="S28:T29"/>
    <mergeCell ref="U28:V29"/>
    <mergeCell ref="BC25:BD26"/>
    <mergeCell ref="BE25:BF26"/>
    <mergeCell ref="AW25:AX26"/>
    <mergeCell ref="AY25:AZ26"/>
    <mergeCell ref="BA25:BB26"/>
    <mergeCell ref="AA25:AB26"/>
    <mergeCell ref="AE25:AF26"/>
    <mergeCell ref="AG25:AR26"/>
    <mergeCell ref="AS25:AT26"/>
    <mergeCell ref="AU25:AV26"/>
    <mergeCell ref="BC23:BD24"/>
    <mergeCell ref="BE23:BF24"/>
    <mergeCell ref="AW23:AX24"/>
    <mergeCell ref="AY23:AZ24"/>
    <mergeCell ref="BA23:BB24"/>
    <mergeCell ref="AU23:AV24"/>
    <mergeCell ref="A25:B26"/>
    <mergeCell ref="C25:N26"/>
    <mergeCell ref="O25:P26"/>
    <mergeCell ref="Q25:R26"/>
    <mergeCell ref="S25:T26"/>
    <mergeCell ref="U25:V26"/>
    <mergeCell ref="W25:X26"/>
    <mergeCell ref="Y25:Z26"/>
    <mergeCell ref="AA23:AB24"/>
    <mergeCell ref="AE23:AF24"/>
    <mergeCell ref="AG23:AR24"/>
    <mergeCell ref="AS23:AT24"/>
    <mergeCell ref="BC21:BD22"/>
    <mergeCell ref="BE21:BF22"/>
    <mergeCell ref="A23:B24"/>
    <mergeCell ref="C23:N24"/>
    <mergeCell ref="O23:P24"/>
    <mergeCell ref="Q23:R24"/>
    <mergeCell ref="S23:T24"/>
    <mergeCell ref="U23:V24"/>
    <mergeCell ref="W23:X24"/>
    <mergeCell ref="Y23:Z24"/>
    <mergeCell ref="W21:X22"/>
    <mergeCell ref="Y21:Z22"/>
    <mergeCell ref="AW21:AX22"/>
    <mergeCell ref="AY21:AZ22"/>
    <mergeCell ref="A21:B22"/>
    <mergeCell ref="C21:N22"/>
    <mergeCell ref="O21:P22"/>
    <mergeCell ref="Q21:R22"/>
    <mergeCell ref="BE18:BF19"/>
    <mergeCell ref="AY18:AZ19"/>
    <mergeCell ref="S21:T22"/>
    <mergeCell ref="U21:V22"/>
    <mergeCell ref="BA21:BB22"/>
    <mergeCell ref="AA21:AB22"/>
    <mergeCell ref="AE21:AF22"/>
    <mergeCell ref="AG21:AR22"/>
    <mergeCell ref="AS21:AT22"/>
    <mergeCell ref="AU21:AV22"/>
    <mergeCell ref="BA18:BB19"/>
    <mergeCell ref="BC18:BD19"/>
    <mergeCell ref="AE18:AF19"/>
    <mergeCell ref="AG18:AR19"/>
    <mergeCell ref="AS18:AT19"/>
    <mergeCell ref="AU18:AV19"/>
    <mergeCell ref="AW18:AX19"/>
    <mergeCell ref="BE14:BF15"/>
    <mergeCell ref="AE16:AF17"/>
    <mergeCell ref="AG16:AR17"/>
    <mergeCell ref="AS16:AT17"/>
    <mergeCell ref="AU16:AV17"/>
    <mergeCell ref="AW16:AX17"/>
    <mergeCell ref="AY16:AZ17"/>
    <mergeCell ref="BA16:BB17"/>
    <mergeCell ref="BC16:BD17"/>
    <mergeCell ref="BE16:BF17"/>
    <mergeCell ref="AW14:AX15"/>
    <mergeCell ref="AY14:AZ15"/>
    <mergeCell ref="BA14:BB15"/>
    <mergeCell ref="BC14:BD15"/>
    <mergeCell ref="AE14:AF15"/>
    <mergeCell ref="AG14:AR15"/>
    <mergeCell ref="AS14:AT15"/>
    <mergeCell ref="AU14:AV15"/>
    <mergeCell ref="BE10:BF11"/>
    <mergeCell ref="AE12:AF13"/>
    <mergeCell ref="AG12:AR13"/>
    <mergeCell ref="AS12:AT13"/>
    <mergeCell ref="AU12:AV13"/>
    <mergeCell ref="AW12:AX13"/>
    <mergeCell ref="AY12:AZ13"/>
    <mergeCell ref="BA12:BB13"/>
    <mergeCell ref="BC12:BD13"/>
    <mergeCell ref="BE12:BF13"/>
    <mergeCell ref="AY8:AZ9"/>
    <mergeCell ref="BA8:BB9"/>
    <mergeCell ref="BC8:BD9"/>
    <mergeCell ref="AE10:AF11"/>
    <mergeCell ref="AG10:AR11"/>
    <mergeCell ref="AS10:AT11"/>
    <mergeCell ref="AU10:AV11"/>
    <mergeCell ref="BA10:BB11"/>
    <mergeCell ref="BC10:BD11"/>
    <mergeCell ref="BE8:BF9"/>
    <mergeCell ref="BC6:BD7"/>
    <mergeCell ref="AA18:AB19"/>
    <mergeCell ref="AW10:AX11"/>
    <mergeCell ref="AY10:AZ11"/>
    <mergeCell ref="BE6:BF7"/>
    <mergeCell ref="AG8:AR9"/>
    <mergeCell ref="AS8:AT9"/>
    <mergeCell ref="AU8:AV9"/>
    <mergeCell ref="AW8:AX9"/>
    <mergeCell ref="O18:P19"/>
    <mergeCell ref="Q18:R19"/>
    <mergeCell ref="S18:T19"/>
    <mergeCell ref="U18:V19"/>
    <mergeCell ref="W18:X19"/>
    <mergeCell ref="Y18:Z19"/>
    <mergeCell ref="W14:X15"/>
    <mergeCell ref="Y14:Z15"/>
    <mergeCell ref="AA14:AB15"/>
    <mergeCell ref="O16:P17"/>
    <mergeCell ref="Q16:R17"/>
    <mergeCell ref="S16:T17"/>
    <mergeCell ref="U16:V17"/>
    <mergeCell ref="W16:X17"/>
    <mergeCell ref="Y16:Z17"/>
    <mergeCell ref="AA16:AB17"/>
    <mergeCell ref="O14:P15"/>
    <mergeCell ref="Q14:R15"/>
    <mergeCell ref="S14:T15"/>
    <mergeCell ref="U14:V15"/>
    <mergeCell ref="AA10:AB11"/>
    <mergeCell ref="O12:P13"/>
    <mergeCell ref="Q12:R13"/>
    <mergeCell ref="S12:T13"/>
    <mergeCell ref="U12:V13"/>
    <mergeCell ref="W12:X13"/>
    <mergeCell ref="Y12:Z13"/>
    <mergeCell ref="AA12:AB13"/>
    <mergeCell ref="S10:T11"/>
    <mergeCell ref="U10:V11"/>
    <mergeCell ref="W10:X11"/>
    <mergeCell ref="Y10:Z11"/>
    <mergeCell ref="U8:V9"/>
    <mergeCell ref="W8:X9"/>
    <mergeCell ref="Y8:Z9"/>
    <mergeCell ref="A14:B15"/>
    <mergeCell ref="A16:B17"/>
    <mergeCell ref="A6:B7"/>
    <mergeCell ref="AA8:AB9"/>
    <mergeCell ref="C10:N11"/>
    <mergeCell ref="C12:N13"/>
    <mergeCell ref="O8:P9"/>
    <mergeCell ref="Q8:R9"/>
    <mergeCell ref="O10:P11"/>
    <mergeCell ref="Q10:R11"/>
    <mergeCell ref="W6:X7"/>
    <mergeCell ref="Y6:Z7"/>
    <mergeCell ref="AA6:AB7"/>
    <mergeCell ref="A18:B19"/>
    <mergeCell ref="C6:N7"/>
    <mergeCell ref="C14:N15"/>
    <mergeCell ref="C16:N17"/>
    <mergeCell ref="C18:N19"/>
    <mergeCell ref="A10:B11"/>
    <mergeCell ref="A12:B13"/>
    <mergeCell ref="A1:AN1"/>
    <mergeCell ref="A2:AN2"/>
    <mergeCell ref="A3:AN3"/>
    <mergeCell ref="A8:B9"/>
    <mergeCell ref="O6:P7"/>
    <mergeCell ref="Q6:R7"/>
    <mergeCell ref="S6:T7"/>
    <mergeCell ref="C8:N9"/>
    <mergeCell ref="S8:T9"/>
    <mergeCell ref="U6:V7"/>
  </mergeCells>
  <printOptions horizontalCentered="1"/>
  <pageMargins left="0" right="0" top="0" bottom="0" header="0" footer="0"/>
  <pageSetup horizontalDpi="600" verticalDpi="600" orientation="landscape" paperSize="9" scale="98" r:id="rId2"/>
  <rowBreaks count="1" manualBreakCount="1">
    <brk id="40" max="5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140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41063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141</v>
      </c>
      <c r="B7" s="12">
        <v>1</v>
      </c>
      <c r="C7" s="13" t="str">
        <f>Вл1с!G36</f>
        <v>Топорков Артур</v>
      </c>
      <c r="D7" s="10"/>
      <c r="E7" s="10"/>
      <c r="F7" s="10"/>
      <c r="G7" s="10"/>
      <c r="H7" s="10"/>
      <c r="I7" s="10"/>
    </row>
    <row r="8" spans="1:9" ht="18">
      <c r="A8" s="11" t="s">
        <v>142</v>
      </c>
      <c r="B8" s="12">
        <v>2</v>
      </c>
      <c r="C8" s="13" t="str">
        <f>Вл1с!G56</f>
        <v>Суфияров Эдуард</v>
      </c>
      <c r="D8" s="10"/>
      <c r="E8" s="10"/>
      <c r="F8" s="10"/>
      <c r="G8" s="10"/>
      <c r="H8" s="10"/>
      <c r="I8" s="10"/>
    </row>
    <row r="9" spans="1:9" ht="18">
      <c r="A9" s="11" t="s">
        <v>143</v>
      </c>
      <c r="B9" s="12">
        <v>3</v>
      </c>
      <c r="C9" s="13" t="str">
        <f>Вл2с!I22</f>
        <v>Асылгужин Марсель</v>
      </c>
      <c r="D9" s="10"/>
      <c r="E9" s="10"/>
      <c r="F9" s="10"/>
      <c r="G9" s="10"/>
      <c r="H9" s="10"/>
      <c r="I9" s="10"/>
    </row>
    <row r="10" spans="1:9" ht="18">
      <c r="A10" s="11" t="s">
        <v>144</v>
      </c>
      <c r="B10" s="12">
        <v>4</v>
      </c>
      <c r="C10" s="13" t="str">
        <f>Вл2с!I32</f>
        <v>Шакуров Нафис</v>
      </c>
      <c r="D10" s="10"/>
      <c r="E10" s="10"/>
      <c r="F10" s="10"/>
      <c r="G10" s="10"/>
      <c r="H10" s="10"/>
      <c r="I10" s="10"/>
    </row>
    <row r="11" spans="1:9" ht="18">
      <c r="A11" s="11" t="s">
        <v>145</v>
      </c>
      <c r="B11" s="12">
        <v>5</v>
      </c>
      <c r="C11" s="13" t="str">
        <f>Вл1с!G63</f>
        <v>Лютый Олег</v>
      </c>
      <c r="D11" s="10"/>
      <c r="E11" s="10"/>
      <c r="F11" s="10"/>
      <c r="G11" s="10"/>
      <c r="H11" s="10"/>
      <c r="I11" s="10"/>
    </row>
    <row r="12" spans="1:9" ht="18">
      <c r="A12" s="11" t="s">
        <v>146</v>
      </c>
      <c r="B12" s="12">
        <v>6</v>
      </c>
      <c r="C12" s="13" t="str">
        <f>Вл1с!G65</f>
        <v>Сагитов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147</v>
      </c>
      <c r="B13" s="12">
        <v>7</v>
      </c>
      <c r="C13" s="13" t="str">
        <f>Вл1с!G68</f>
        <v>Уткулов Ринат</v>
      </c>
      <c r="D13" s="10"/>
      <c r="E13" s="10"/>
      <c r="F13" s="10"/>
      <c r="G13" s="10"/>
      <c r="H13" s="10"/>
      <c r="I13" s="10"/>
    </row>
    <row r="14" spans="1:9" ht="18">
      <c r="A14" s="11" t="s">
        <v>109</v>
      </c>
      <c r="B14" s="12">
        <v>8</v>
      </c>
      <c r="C14" s="13" t="str">
        <f>Вл1с!G70</f>
        <v>Горбунов Валентин</v>
      </c>
      <c r="D14" s="10"/>
      <c r="E14" s="10"/>
      <c r="F14" s="10"/>
      <c r="G14" s="10"/>
      <c r="H14" s="10"/>
      <c r="I14" s="10"/>
    </row>
    <row r="15" spans="1:9" ht="18">
      <c r="A15" s="11" t="s">
        <v>115</v>
      </c>
      <c r="B15" s="12">
        <v>9</v>
      </c>
      <c r="C15" s="13" t="str">
        <f>Вл1с!D72</f>
        <v>Мазурин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88</v>
      </c>
      <c r="B16" s="12">
        <v>10</v>
      </c>
      <c r="C16" s="13" t="str">
        <f>Вл1с!D75</f>
        <v>Агзамова Мария</v>
      </c>
      <c r="D16" s="10"/>
      <c r="E16" s="10"/>
      <c r="F16" s="10"/>
      <c r="G16" s="10"/>
      <c r="H16" s="10"/>
      <c r="I16" s="10"/>
    </row>
    <row r="17" spans="1:9" ht="18">
      <c r="A17" s="11" t="s">
        <v>148</v>
      </c>
      <c r="B17" s="12">
        <v>11</v>
      </c>
      <c r="C17" s="13" t="str">
        <f>Вл1с!G73</f>
        <v>Семенов Юрий</v>
      </c>
      <c r="D17" s="10"/>
      <c r="E17" s="10"/>
      <c r="F17" s="10"/>
      <c r="G17" s="10"/>
      <c r="H17" s="10"/>
      <c r="I17" s="10"/>
    </row>
    <row r="18" spans="1:9" ht="18">
      <c r="A18" s="11" t="s">
        <v>149</v>
      </c>
      <c r="B18" s="12">
        <v>12</v>
      </c>
      <c r="C18" s="13" t="str">
        <f>Вл1с!G75</f>
        <v>Семенов Константин</v>
      </c>
      <c r="D18" s="10"/>
      <c r="E18" s="10"/>
      <c r="F18" s="10"/>
      <c r="G18" s="10"/>
      <c r="H18" s="10"/>
      <c r="I18" s="10"/>
    </row>
    <row r="19" spans="1:9" ht="18">
      <c r="A19" s="11" t="s">
        <v>123</v>
      </c>
      <c r="B19" s="12">
        <v>13</v>
      </c>
      <c r="C19" s="13" t="str">
        <f>Вл2с!I40</f>
        <v>Байрамалов Леонид</v>
      </c>
      <c r="D19" s="10"/>
      <c r="E19" s="10"/>
      <c r="F19" s="10"/>
      <c r="G19" s="10"/>
      <c r="H19" s="10"/>
      <c r="I19" s="10"/>
    </row>
    <row r="20" spans="1:9" ht="18">
      <c r="A20" s="11" t="s">
        <v>91</v>
      </c>
      <c r="B20" s="12">
        <v>14</v>
      </c>
      <c r="C20" s="13" t="str">
        <f>Вл2с!I44</f>
        <v>Гук Артем</v>
      </c>
      <c r="D20" s="10"/>
      <c r="E20" s="10"/>
      <c r="F20" s="10"/>
      <c r="G20" s="10"/>
      <c r="H20" s="10"/>
      <c r="I20" s="10"/>
    </row>
    <row r="21" spans="1:9" ht="18">
      <c r="A21" s="11" t="s">
        <v>127</v>
      </c>
      <c r="B21" s="12">
        <v>15</v>
      </c>
      <c r="C21" s="13" t="str">
        <f>Вл2с!I46</f>
        <v>Фролова Анастасия</v>
      </c>
      <c r="D21" s="10"/>
      <c r="E21" s="10"/>
      <c r="F21" s="10"/>
      <c r="G21" s="10"/>
      <c r="H21" s="10"/>
      <c r="I21" s="10"/>
    </row>
    <row r="22" spans="1:9" ht="18">
      <c r="A22" s="11" t="s">
        <v>150</v>
      </c>
      <c r="B22" s="12">
        <v>16</v>
      </c>
      <c r="C22" s="13" t="str">
        <f>Вл2с!I48</f>
        <v>Лукьянов Роман</v>
      </c>
      <c r="D22" s="10"/>
      <c r="E22" s="10"/>
      <c r="F22" s="10"/>
      <c r="G22" s="10"/>
      <c r="H22" s="10"/>
      <c r="I22" s="10"/>
    </row>
    <row r="23" spans="1:9" ht="18">
      <c r="A23" s="11" t="s">
        <v>151</v>
      </c>
      <c r="B23" s="12">
        <v>17</v>
      </c>
      <c r="C23" s="13" t="str">
        <f>Вл2с!E44</f>
        <v>Топорков Юрий</v>
      </c>
      <c r="D23" s="10"/>
      <c r="E23" s="10"/>
      <c r="F23" s="10"/>
      <c r="G23" s="10"/>
      <c r="H23" s="10"/>
      <c r="I23" s="10"/>
    </row>
    <row r="24" spans="1:9" ht="18">
      <c r="A24" s="11" t="s">
        <v>152</v>
      </c>
      <c r="B24" s="12">
        <v>18</v>
      </c>
      <c r="C24" s="13" t="str">
        <f>Вл2с!E50</f>
        <v>Шапошников Александр</v>
      </c>
      <c r="D24" s="10"/>
      <c r="E24" s="10"/>
      <c r="F24" s="10"/>
      <c r="G24" s="10"/>
      <c r="H24" s="10"/>
      <c r="I24" s="10"/>
    </row>
    <row r="25" spans="1:9" ht="18">
      <c r="A25" s="11" t="s">
        <v>153</v>
      </c>
      <c r="B25" s="12">
        <v>19</v>
      </c>
      <c r="C25" s="13" t="str">
        <f>Вл2с!E53</f>
        <v>Исмайлов Азамат</v>
      </c>
      <c r="D25" s="10"/>
      <c r="E25" s="10"/>
      <c r="F25" s="10"/>
      <c r="G25" s="10"/>
      <c r="H25" s="10"/>
      <c r="I25" s="10"/>
    </row>
    <row r="26" spans="1:9" ht="18">
      <c r="A26" s="11" t="s">
        <v>154</v>
      </c>
      <c r="B26" s="12">
        <v>20</v>
      </c>
      <c r="C26" s="13" t="str">
        <f>Вл2с!E55</f>
        <v>Жуланов Максим</v>
      </c>
      <c r="D26" s="10"/>
      <c r="E26" s="10"/>
      <c r="F26" s="10"/>
      <c r="G26" s="10"/>
      <c r="H26" s="10"/>
      <c r="I26" s="10"/>
    </row>
    <row r="27" spans="1:9" ht="18">
      <c r="A27" s="11" t="s">
        <v>77</v>
      </c>
      <c r="B27" s="12">
        <v>21</v>
      </c>
      <c r="C27" s="13" t="str">
        <f>Вл2с!I53</f>
        <v>Басс Кирилл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3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СпВл!A1</f>
        <v>Кубок Башкортостана 2012</v>
      </c>
      <c r="B1" s="40"/>
      <c r="C1" s="40"/>
      <c r="D1" s="40"/>
      <c r="E1" s="40"/>
      <c r="F1" s="40"/>
      <c r="G1" s="40"/>
    </row>
    <row r="2" spans="1:7" ht="15.75">
      <c r="A2" s="40" t="str">
        <f>СпВл!A2</f>
        <v>Турнир Высшей лиги 21-го Этапа Международный день детей</v>
      </c>
      <c r="B2" s="40"/>
      <c r="C2" s="40"/>
      <c r="D2" s="40"/>
      <c r="E2" s="40"/>
      <c r="F2" s="40"/>
      <c r="G2" s="40"/>
    </row>
    <row r="3" spans="1:7" ht="15.75">
      <c r="A3" s="41">
        <f>СпВл!A3</f>
        <v>41063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СпВл!A7</f>
        <v>Асылгужин Марсель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141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СпВл!A38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141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СпВл!A23</f>
        <v>Лукьянов Роман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151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СпВл!A22</f>
        <v>Жуланов Максим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141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СпВл!A15</f>
        <v>Лютый Олег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115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СпВл!A30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109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СпВл!A31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109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СпВл!A14</f>
        <v>Шакуров Нафис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145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СпВл!A11</f>
        <v>Топорков Артур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145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СпВл!A34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145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СпВл!A27</f>
        <v>Басс Кирилл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149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СпВл!A18</f>
        <v>Байрамалов Леонид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145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СпВл!A19</f>
        <v>Топорков Юрий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154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СпВл!A26</f>
        <v>Агзамова Мария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154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СпВл!A35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144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СпВл!A10</f>
        <v>Горбунов Валентин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145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СпВл!A9</f>
        <v>Семенов Константин</v>
      </c>
      <c r="C37" s="17"/>
      <c r="D37" s="17"/>
      <c r="E37" s="17"/>
      <c r="F37" s="24"/>
      <c r="G37" s="35" t="s">
        <v>15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143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СпВл!A36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143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СпВл!A25</f>
        <v>Исмайлов Азамат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91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СпВл!A20</f>
        <v>Гук Артем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146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СпВл!A17</f>
        <v>Уткулов Ринат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148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СпВл!A28</f>
        <v>_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146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СпВл!A33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146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СпВл!A12</f>
        <v>Сагитов Александр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147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СпВл!A13</f>
        <v>Суфияров Эдуард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147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СпВл!A32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147</v>
      </c>
      <c r="E56" s="24"/>
      <c r="F56" s="33">
        <v>-31</v>
      </c>
      <c r="G56" s="19" t="str">
        <f>IF(G36=F20,F52,IF(G36=F52,F20,0))</f>
        <v>Суфияров Эдуард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СпВл!A29</f>
        <v>_</v>
      </c>
      <c r="C57" s="24"/>
      <c r="D57" s="24"/>
      <c r="E57" s="24"/>
      <c r="F57" s="17"/>
      <c r="G57" s="35" t="s">
        <v>16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88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СпВл!A16</f>
        <v>Фролова Анастасия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147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СпВл!A21</f>
        <v>Семенов Юрий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127</v>
      </c>
      <c r="D62" s="24"/>
      <c r="E62" s="18">
        <v>-58</v>
      </c>
      <c r="F62" s="19" t="str">
        <f>IF(Вл2с!H14=Вл2с!G10,Вл2с!G18,IF(Вл2с!H14=Вл2с!G18,Вл2с!G10,0))</f>
        <v>Сагитов Александр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СпВл!A24</f>
        <v>Шапошников Александр</v>
      </c>
      <c r="C63" s="24"/>
      <c r="D63" s="24"/>
      <c r="E63" s="17"/>
      <c r="F63" s="20">
        <v>61</v>
      </c>
      <c r="G63" s="21" t="s">
        <v>115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142</v>
      </c>
      <c r="E64" s="18">
        <v>-59</v>
      </c>
      <c r="F64" s="23" t="str">
        <f>IF(Вл2с!H30=Вл2с!G26,Вл2с!G34,IF(Вл2с!H30=Вл2с!G34,Вл2с!G26,0))</f>
        <v>Лютый Олег</v>
      </c>
      <c r="G64" s="35" t="s">
        <v>19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СпВл!A37</f>
        <v>_</v>
      </c>
      <c r="C65" s="24"/>
      <c r="D65" s="17"/>
      <c r="E65" s="17"/>
      <c r="F65" s="18">
        <v>-61</v>
      </c>
      <c r="G65" s="19" t="str">
        <f>IF(G63=F62,F64,IF(G63=F64,F62,0))</f>
        <v>Сагитов Александр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142</v>
      </c>
      <c r="D66" s="17"/>
      <c r="E66" s="17"/>
      <c r="F66" s="17"/>
      <c r="G66" s="35" t="s">
        <v>20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СпВл!A8</f>
        <v>Мазурин Александр</v>
      </c>
      <c r="C67" s="17"/>
      <c r="D67" s="17"/>
      <c r="E67" s="18">
        <v>-56</v>
      </c>
      <c r="F67" s="19" t="str">
        <f>IF(Вл2с!G10=Вл2с!F6,Вл2с!F14,IF(Вл2с!G10=Вл2с!F14,Вл2с!F6,0))</f>
        <v>Уткулов Ринат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148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IF(Вл2с!F6=Вл2с!E4,Вл2с!E8,IF(Вл2с!F6=Вл2с!E8,Вл2с!E4,0))</f>
        <v>Семенов Юрий</v>
      </c>
      <c r="C69" s="17"/>
      <c r="D69" s="17"/>
      <c r="E69" s="18">
        <v>-57</v>
      </c>
      <c r="F69" s="23" t="str">
        <f>IF(Вл2с!G26=Вл2с!F22,Вл2с!F30,IF(Вл2с!G26=Вл2с!F30,Вл2с!F22,0))</f>
        <v>Горбунов Валентин</v>
      </c>
      <c r="G69" s="35" t="s">
        <v>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154</v>
      </c>
      <c r="D70" s="17"/>
      <c r="E70" s="17"/>
      <c r="F70" s="18">
        <v>-62</v>
      </c>
      <c r="G70" s="19" t="str">
        <f>IF(G68=F67,F69,IF(G68=F69,F67,0))</f>
        <v>Горбунов Валентин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IF(Вл2с!F14=Вл2с!E12,Вл2с!E16,IF(Вл2с!F14=Вл2с!E16,Вл2с!E12,0))</f>
        <v>Агзамова Мария</v>
      </c>
      <c r="C71" s="24"/>
      <c r="D71" s="29"/>
      <c r="E71" s="17"/>
      <c r="F71" s="17"/>
      <c r="G71" s="35" t="s">
        <v>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142</v>
      </c>
      <c r="E72" s="18">
        <v>-63</v>
      </c>
      <c r="F72" s="19" t="str">
        <f>IF(C70=B69,B71,IF(C70=B71,B69,0))</f>
        <v>Семенов Юрий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IF(Вл2с!F22=Вл2с!E20,Вл2с!E24,IF(Вл2с!F22=Вл2с!E24,Вл2с!E20,0))</f>
        <v>Семенов Константин</v>
      </c>
      <c r="C73" s="24"/>
      <c r="D73" s="37" t="s">
        <v>21</v>
      </c>
      <c r="E73" s="17"/>
      <c r="F73" s="20">
        <v>66</v>
      </c>
      <c r="G73" s="21" t="s">
        <v>127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142</v>
      </c>
      <c r="D74" s="36"/>
      <c r="E74" s="18">
        <v>-64</v>
      </c>
      <c r="F74" s="23" t="str">
        <f>IF(C74=B73,B75,IF(C74=B75,B73,0))</f>
        <v>Семенов Константин</v>
      </c>
      <c r="G74" s="35" t="s">
        <v>25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IF(Вл2с!F30=Вл2с!E28,Вл2с!E32,IF(Вл2с!F30=Вл2с!E32,Вл2с!E28,0))</f>
        <v>Мазурин Александр</v>
      </c>
      <c r="C75" s="18">
        <v>-65</v>
      </c>
      <c r="D75" s="19" t="str">
        <f>IF(D72=C70,C74,IF(D72=C74,C70,0))</f>
        <v>Агзамова Мария</v>
      </c>
      <c r="E75" s="17"/>
      <c r="F75" s="18">
        <v>-66</v>
      </c>
      <c r="G75" s="19" t="str">
        <f>IF(G73=F72,F74,IF(G73=F74,F72,0))</f>
        <v>Семенов Константин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23</v>
      </c>
      <c r="E76" s="17"/>
      <c r="F76" s="17"/>
      <c r="G76" s="35" t="s">
        <v>26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СпВл!A1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СпВл!A2</f>
        <v>Турнир Высшей лиги 21-го Этапа Международный день детей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СпВл!A3</f>
        <v>41063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IF(Вл1с!C6=Вл1с!B5,Вл1с!B7,IF(Вл1с!C6=Вл1с!B7,Вл1с!B5,0))</f>
        <v>_</v>
      </c>
      <c r="C4" s="17"/>
      <c r="D4" s="18">
        <v>-25</v>
      </c>
      <c r="E4" s="19" t="str">
        <f>IF(Вл1с!E12=Вл1с!D8,Вл1с!D16,IF(Вл1с!E12=Вл1с!D16,Вл1с!D8,0))</f>
        <v>Шакуров Нафис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150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IF(Вл1с!C10=Вл1с!B9,Вл1с!B11,IF(Вл1с!C10=Вл1с!B11,Вл1с!B9,0))</f>
        <v>Жуланов Максим</v>
      </c>
      <c r="C6" s="20">
        <v>40</v>
      </c>
      <c r="D6" s="27" t="s">
        <v>127</v>
      </c>
      <c r="E6" s="20">
        <v>52</v>
      </c>
      <c r="F6" s="27" t="s">
        <v>109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IF(Вл1с!D64=Вл1с!C62,Вл1с!C66,IF(Вл1с!D64=Вл1с!C66,Вл1с!C62,0))</f>
        <v>Семенов Юрий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IF(Вл1с!C14=Вл1с!B13,Вл1с!B15,IF(Вл1с!C14=Вл1с!B15,Вл1с!B13,0))</f>
        <v>_</v>
      </c>
      <c r="C8" s="17"/>
      <c r="D8" s="20">
        <v>48</v>
      </c>
      <c r="E8" s="45" t="s">
        <v>127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IF(Вл1с!C18=Вл1с!B17,Вл1с!B19,IF(Вл1с!C18=Вл1с!B19,Вл1с!B17,0))</f>
        <v>_</v>
      </c>
      <c r="C10" s="20">
        <v>41</v>
      </c>
      <c r="D10" s="45" t="s">
        <v>88</v>
      </c>
      <c r="E10" s="29"/>
      <c r="F10" s="20">
        <v>56</v>
      </c>
      <c r="G10" s="27" t="s">
        <v>109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IF(Вл1с!D56=Вл1с!C54,Вл1с!C58,IF(Вл1с!D56=Вл1с!C58,Вл1с!C54,0))</f>
        <v>Фролова Анастасия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IF(Вл1с!C22=Вл1с!B21,Вл1с!B23,IF(Вл1с!C22=Вл1с!B23,Вл1с!B21,0))</f>
        <v>_</v>
      </c>
      <c r="C12" s="17"/>
      <c r="D12" s="18">
        <v>-26</v>
      </c>
      <c r="E12" s="19" t="str">
        <f>IF(Вл1с!E28=Вл1с!D24,Вл1с!D32,IF(Вл1с!E28=Вл1с!D32,Вл1с!D24,0))</f>
        <v>Агзамова Мария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77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IF(Вл1с!C26=Вл1с!B25,Вл1с!B27,IF(Вл1с!C26=Вл1с!B27,Вл1с!B25,0))</f>
        <v>Басс Кирилл</v>
      </c>
      <c r="C14" s="20">
        <v>42</v>
      </c>
      <c r="D14" s="27" t="s">
        <v>148</v>
      </c>
      <c r="E14" s="20">
        <v>53</v>
      </c>
      <c r="F14" s="45" t="s">
        <v>148</v>
      </c>
      <c r="G14" s="20">
        <v>58</v>
      </c>
      <c r="H14" s="27" t="s">
        <v>109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IF(Вл1с!D48=Вл1с!C46,Вл1с!C50,IF(Вл1с!D48=Вл1с!C50,Вл1с!C46,0))</f>
        <v>Уткулов Ринат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IF(Вл1с!C30=Вл1с!B29,Вл1с!B31,IF(Вл1с!C30=Вл1с!B31,Вл1с!B29,0))</f>
        <v>Топорков Юрий</v>
      </c>
      <c r="C16" s="17"/>
      <c r="D16" s="20">
        <v>49</v>
      </c>
      <c r="E16" s="45" t="s">
        <v>148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123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IF(Вл1с!C34=Вл1с!B33,Вл1с!B35,IF(Вл1с!C34=Вл1с!B35,Вл1с!B33,0))</f>
        <v>_</v>
      </c>
      <c r="C18" s="20">
        <v>43</v>
      </c>
      <c r="D18" s="45" t="s">
        <v>91</v>
      </c>
      <c r="E18" s="29"/>
      <c r="F18" s="18">
        <v>-30</v>
      </c>
      <c r="G18" s="23" t="str">
        <f>IF(Вл1с!F52=Вл1с!E44,Вл1с!E60,IF(Вл1с!F52=Вл1с!E60,Вл1с!E44,0))</f>
        <v>Сагитов Александр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IF(Вл1с!D40=Вл1с!C38,Вл1с!C42,IF(Вл1с!D40=Вл1с!C42,Вл1с!C38,0))</f>
        <v>Гук Артем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IF(Вл1с!C38=Вл1с!B37,Вл1с!B39,IF(Вл1с!C38=Вл1с!B39,Вл1с!B37,0))</f>
        <v>_</v>
      </c>
      <c r="C20" s="17"/>
      <c r="D20" s="18">
        <v>-27</v>
      </c>
      <c r="E20" s="19" t="str">
        <f>IF(Вл1с!E44=Вл1с!D40,Вл1с!D48,IF(Вл1с!E44=Вл1с!D48,Вл1с!D40,0))</f>
        <v>Семенов Константин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153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IF(Вл1с!C42=Вл1с!B41,Вл1с!B43,IF(Вл1с!C42=Вл1с!B43,Вл1с!B41,0))</f>
        <v>Исмайлов Азамат</v>
      </c>
      <c r="C22" s="20">
        <v>44</v>
      </c>
      <c r="D22" s="27" t="s">
        <v>144</v>
      </c>
      <c r="E22" s="20">
        <v>54</v>
      </c>
      <c r="F22" s="27" t="s">
        <v>144</v>
      </c>
      <c r="G22" s="29"/>
      <c r="H22" s="20">
        <v>60</v>
      </c>
      <c r="I22" s="46" t="s">
        <v>141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IF(Вл1с!D32=Вл1с!C30,Вл1с!C34,IF(Вл1с!D32=Вл1с!C34,Вл1с!C30,0))</f>
        <v>Горбунов Валентин</v>
      </c>
      <c r="D23" s="24"/>
      <c r="E23" s="24"/>
      <c r="F23" s="24"/>
      <c r="G23" s="29"/>
      <c r="H23" s="24"/>
      <c r="I23" s="36"/>
      <c r="J23" s="30" t="s">
        <v>17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IF(Вл1с!C46=Вл1с!B45,Вл1с!B47,IF(Вл1с!C46=Вл1с!B47,Вл1с!B45,0))</f>
        <v>_</v>
      </c>
      <c r="C24" s="17"/>
      <c r="D24" s="20">
        <v>50</v>
      </c>
      <c r="E24" s="45" t="s">
        <v>144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IF(Вл1с!C50=Вл1с!B49,Вл1с!B51,IF(Вл1с!C50=Вл1с!B51,Вл1с!B49,0))</f>
        <v>_</v>
      </c>
      <c r="C26" s="20">
        <v>45</v>
      </c>
      <c r="D26" s="45" t="s">
        <v>149</v>
      </c>
      <c r="E26" s="29"/>
      <c r="F26" s="20">
        <v>57</v>
      </c>
      <c r="G26" s="27" t="s">
        <v>115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IF(Вл1с!D24=Вл1с!C22,Вл1с!C26,IF(Вл1с!D24=Вл1с!C26,Вл1с!C22,0))</f>
        <v>Байрамалов Леонид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IF(Вл1с!C54=Вл1с!B53,Вл1с!B55,IF(Вл1с!C54=Вл1с!B55,Вл1с!B53,0))</f>
        <v>_</v>
      </c>
      <c r="C28" s="17"/>
      <c r="D28" s="18">
        <v>-28</v>
      </c>
      <c r="E28" s="19" t="str">
        <f>IF(Вл1с!E60=Вл1с!D56,Вл1с!D64,IF(Вл1с!E60=Вл1с!D64,Вл1с!D56,0))</f>
        <v>Мазурин Александр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IF(Вл1с!C58=Вл1с!B57,Вл1с!B59,IF(Вл1с!C58=Вл1с!B59,Вл1с!B57,0))</f>
        <v>_</v>
      </c>
      <c r="C30" s="20">
        <v>46</v>
      </c>
      <c r="D30" s="27" t="s">
        <v>115</v>
      </c>
      <c r="E30" s="20">
        <v>55</v>
      </c>
      <c r="F30" s="45" t="s">
        <v>115</v>
      </c>
      <c r="G30" s="20">
        <v>59</v>
      </c>
      <c r="H30" s="45" t="s">
        <v>141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IF(Вл1с!D16=Вл1с!C14,Вл1с!C18,IF(Вл1с!D16=Вл1с!C18,Вл1с!C14,0))</f>
        <v>Лютый Олег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IF(Вл1с!C62=Вл1с!B61,Вл1с!B63,IF(Вл1с!C62=Вл1с!B63,Вл1с!B61,0))</f>
        <v>Шапошников Александр</v>
      </c>
      <c r="C32" s="17"/>
      <c r="D32" s="20">
        <v>51</v>
      </c>
      <c r="E32" s="45" t="s">
        <v>115</v>
      </c>
      <c r="F32" s="17"/>
      <c r="G32" s="24"/>
      <c r="H32" s="18">
        <v>-60</v>
      </c>
      <c r="I32" s="19" t="str">
        <f>IF(I22=H14,H30,IF(I22=H30,H14,0))</f>
        <v>Шакуров Нафис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152</v>
      </c>
      <c r="D33" s="24"/>
      <c r="E33" s="29"/>
      <c r="F33" s="17"/>
      <c r="G33" s="24"/>
      <c r="H33" s="17"/>
      <c r="I33" s="36"/>
      <c r="J33" s="30" t="s">
        <v>18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IF(Вл1с!C66=Вл1с!B65,Вл1с!B67,IF(Вл1с!C66=Вл1с!B67,Вл1с!B65,0))</f>
        <v>_</v>
      </c>
      <c r="C34" s="20">
        <v>47</v>
      </c>
      <c r="D34" s="45" t="s">
        <v>151</v>
      </c>
      <c r="E34" s="29"/>
      <c r="F34" s="18">
        <v>-29</v>
      </c>
      <c r="G34" s="23" t="str">
        <f>IF(Вл1с!F20=Вл1с!E12,Вл1с!E28,IF(Вл1с!F20=Вл1с!E28,Вл1с!E12,0))</f>
        <v>Асылгужин Марсель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IF(Вл1с!D8=Вл1с!C6,Вл1с!C10,IF(Вл1с!D8=Вл1с!C10,Вл1с!C6,0))</f>
        <v>Лукьянов Роман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Жуланов Максим</v>
      </c>
      <c r="C37" s="17"/>
      <c r="D37" s="17"/>
      <c r="E37" s="17"/>
      <c r="F37" s="18">
        <v>-48</v>
      </c>
      <c r="G37" s="19" t="str">
        <f>IF(E8=D6,D10,IF(E8=D10,D6,0))</f>
        <v>Фролова Анастасия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150</v>
      </c>
      <c r="D38" s="17"/>
      <c r="E38" s="17"/>
      <c r="F38" s="17"/>
      <c r="G38" s="20">
        <v>67</v>
      </c>
      <c r="H38" s="27" t="s">
        <v>91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Гук Артем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123</v>
      </c>
      <c r="E40" s="17"/>
      <c r="F40" s="17"/>
      <c r="G40" s="17"/>
      <c r="H40" s="20">
        <v>69</v>
      </c>
      <c r="I40" s="28" t="s">
        <v>149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Басс Кирилл</v>
      </c>
      <c r="C41" s="24"/>
      <c r="D41" s="24"/>
      <c r="E41" s="17"/>
      <c r="F41" s="18">
        <v>-50</v>
      </c>
      <c r="G41" s="19" t="str">
        <f>IF(E24=D22,D26,IF(E24=D26,D22,0))</f>
        <v>Байрамалов Леонид</v>
      </c>
      <c r="H41" s="24"/>
      <c r="I41" s="34"/>
      <c r="J41" s="30" t="s">
        <v>27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 t="s">
        <v>123</v>
      </c>
      <c r="D42" s="24"/>
      <c r="E42" s="17"/>
      <c r="F42" s="17"/>
      <c r="G42" s="20">
        <v>68</v>
      </c>
      <c r="H42" s="45" t="s">
        <v>149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Топорков Юрий</v>
      </c>
      <c r="C43" s="17"/>
      <c r="D43" s="24"/>
      <c r="E43" s="17"/>
      <c r="F43" s="18">
        <v>-51</v>
      </c>
      <c r="G43" s="23" t="str">
        <f>IF(E32=D30,D34,IF(E32=D34,D30,0))</f>
        <v>Лукьянов Роман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123</v>
      </c>
      <c r="F44" s="17"/>
      <c r="G44" s="17"/>
      <c r="H44" s="18">
        <v>-69</v>
      </c>
      <c r="I44" s="19" t="str">
        <f>IF(I40=H38,H42,IF(I40=H42,H38,0))</f>
        <v>Гук Артем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Исмайлов Азамат</v>
      </c>
      <c r="C45" s="17"/>
      <c r="D45" s="24"/>
      <c r="E45" s="35" t="s">
        <v>43</v>
      </c>
      <c r="F45" s="17"/>
      <c r="G45" s="18">
        <v>-67</v>
      </c>
      <c r="H45" s="19" t="str">
        <f>IF(H38=G37,G39,IF(H38=G39,G37,0))</f>
        <v>Фролова Анастасия</v>
      </c>
      <c r="I45" s="36"/>
      <c r="J45" s="30" t="s">
        <v>29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153</v>
      </c>
      <c r="D46" s="24"/>
      <c r="E46" s="17"/>
      <c r="F46" s="17"/>
      <c r="G46" s="17"/>
      <c r="H46" s="20">
        <v>70</v>
      </c>
      <c r="I46" s="46" t="s">
        <v>88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Лукьянов Роман</v>
      </c>
      <c r="I47" s="36"/>
      <c r="J47" s="30" t="s">
        <v>28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 t="s">
        <v>152</v>
      </c>
      <c r="E48" s="17"/>
      <c r="F48" s="17"/>
      <c r="G48" s="17"/>
      <c r="H48" s="18">
        <v>-70</v>
      </c>
      <c r="I48" s="19" t="str">
        <f>IF(I46=H45,H47,IF(I46=H47,H45,0))</f>
        <v>Лукьянов Роман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30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 t="s">
        <v>152</v>
      </c>
      <c r="D50" s="18">
        <v>-77</v>
      </c>
      <c r="E50" s="19" t="str">
        <f>IF(E44=D40,D48,IF(E44=D48,D40,0))</f>
        <v>Шапошников Александр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Шапошников Александр</v>
      </c>
      <c r="C51" s="17"/>
      <c r="D51" s="17"/>
      <c r="E51" s="35" t="s">
        <v>44</v>
      </c>
      <c r="F51" s="17"/>
      <c r="G51" s="20">
        <v>79</v>
      </c>
      <c r="H51" s="27" t="s">
        <v>77</v>
      </c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Жуланов Максим</v>
      </c>
      <c r="E52" s="36"/>
      <c r="F52" s="18">
        <v>-72</v>
      </c>
      <c r="G52" s="23" t="str">
        <f>IF(C42=B41,B43,IF(C42=B43,B41,0))</f>
        <v>Басс Кирилл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153</v>
      </c>
      <c r="F53" s="17"/>
      <c r="G53" s="17"/>
      <c r="H53" s="20">
        <v>81</v>
      </c>
      <c r="I53" s="28" t="s">
        <v>77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Исмайлов Азамат</v>
      </c>
      <c r="E54" s="35" t="s">
        <v>45</v>
      </c>
      <c r="F54" s="18">
        <v>-73</v>
      </c>
      <c r="G54" s="19">
        <f>IF(C46=B45,B47,IF(C46=B47,B45,0))</f>
        <v>0</v>
      </c>
      <c r="H54" s="24"/>
      <c r="I54" s="34"/>
      <c r="J54" s="30" t="s">
        <v>46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Жуланов Максим</v>
      </c>
      <c r="F55" s="17"/>
      <c r="G55" s="20">
        <v>80</v>
      </c>
      <c r="H55" s="45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47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48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_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49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50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51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 t="str">
        <f>IF(C65=B64,B66,IF(C65=B66,B64,0))</f>
        <v>_</v>
      </c>
      <c r="H67" s="24"/>
      <c r="I67" s="34"/>
      <c r="J67" s="30" t="s">
        <v>52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53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54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55</v>
      </c>
      <c r="F73" s="17"/>
      <c r="G73" s="18">
        <v>-92</v>
      </c>
      <c r="H73" s="23">
        <f>IF(H68=G67,G69,IF(H68=G69,G67,0))</f>
        <v>0</v>
      </c>
      <c r="I73" s="36"/>
      <c r="J73" s="30" t="s">
        <v>56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57</v>
      </c>
      <c r="F75" s="17"/>
      <c r="G75" s="29"/>
      <c r="H75" s="17"/>
      <c r="I75" s="36"/>
      <c r="J75" s="30" t="s">
        <v>58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Можайко Владислав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6л!F31</f>
        <v>Султанова Лейла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6л!G43</f>
        <v>Рогачев Дмитрий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6л!G51</f>
        <v>Воробьев Никита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6л!C55</f>
        <v>Шайхутдинов Радик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6л!C57</f>
        <v>Овсянников Дмитрий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6л!C60</f>
        <v>Суслова Юлия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6л!C62</f>
        <v>Рабинович Игорь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6л!G57</f>
        <v>Равчеева Анастасия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>
        <f>6л!G60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3">
        <f>6л!G64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3">
        <f>6л!G66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3">
        <f>6л!D67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3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3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3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155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41062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156</v>
      </c>
      <c r="B7" s="12">
        <v>1</v>
      </c>
      <c r="C7" s="13" t="str">
        <f>Пл1с!G36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157</v>
      </c>
      <c r="B8" s="12">
        <v>2</v>
      </c>
      <c r="C8" s="13" t="str">
        <f>Пл1с!G56</f>
        <v>Яковлев Михаил</v>
      </c>
      <c r="D8" s="10"/>
      <c r="E8" s="10"/>
      <c r="F8" s="10"/>
      <c r="G8" s="10"/>
      <c r="H8" s="10"/>
      <c r="I8" s="10"/>
    </row>
    <row r="9" spans="1:9" ht="18">
      <c r="A9" s="11" t="s">
        <v>158</v>
      </c>
      <c r="B9" s="12">
        <v>3</v>
      </c>
      <c r="C9" s="13" t="str">
        <f>Пл2с!I22</f>
        <v>Аббасов Рустамхон</v>
      </c>
      <c r="D9" s="10"/>
      <c r="E9" s="10"/>
      <c r="F9" s="10"/>
      <c r="G9" s="10"/>
      <c r="H9" s="10"/>
      <c r="I9" s="10"/>
    </row>
    <row r="10" spans="1:9" ht="18">
      <c r="A10" s="11" t="s">
        <v>159</v>
      </c>
      <c r="B10" s="12">
        <v>4</v>
      </c>
      <c r="C10" s="13" t="str">
        <f>Пл2с!I32</f>
        <v>Асылгужин Марсель</v>
      </c>
      <c r="D10" s="10"/>
      <c r="E10" s="10"/>
      <c r="F10" s="10"/>
      <c r="G10" s="10"/>
      <c r="H10" s="10"/>
      <c r="I10" s="10"/>
    </row>
    <row r="11" spans="1:9" ht="18">
      <c r="A11" s="11" t="s">
        <v>160</v>
      </c>
      <c r="B11" s="12">
        <v>5</v>
      </c>
      <c r="C11" s="13" t="str">
        <f>Пл1с!G63</f>
        <v>Сафиуллин Азат</v>
      </c>
      <c r="D11" s="10"/>
      <c r="E11" s="10"/>
      <c r="F11" s="10"/>
      <c r="G11" s="10"/>
      <c r="H11" s="10"/>
      <c r="I11" s="10"/>
    </row>
    <row r="12" spans="1:9" ht="18">
      <c r="A12" s="11" t="s">
        <v>141</v>
      </c>
      <c r="B12" s="12">
        <v>6</v>
      </c>
      <c r="C12" s="13" t="str">
        <f>Пл1с!G65</f>
        <v>Срумов Антон</v>
      </c>
      <c r="D12" s="10"/>
      <c r="E12" s="10"/>
      <c r="F12" s="10"/>
      <c r="G12" s="10"/>
      <c r="H12" s="10"/>
      <c r="I12" s="10"/>
    </row>
    <row r="13" spans="1:9" ht="18">
      <c r="A13" s="11" t="s">
        <v>143</v>
      </c>
      <c r="B13" s="12">
        <v>7</v>
      </c>
      <c r="C13" s="13" t="str">
        <f>Пл1с!G68</f>
        <v>Топорков Артур</v>
      </c>
      <c r="D13" s="10"/>
      <c r="E13" s="10"/>
      <c r="F13" s="10"/>
      <c r="G13" s="10"/>
      <c r="H13" s="10"/>
      <c r="I13" s="10"/>
    </row>
    <row r="14" spans="1:9" ht="18">
      <c r="A14" s="11" t="s">
        <v>145</v>
      </c>
      <c r="B14" s="12">
        <v>8</v>
      </c>
      <c r="C14" s="13" t="str">
        <f>Пл1с!G70</f>
        <v>Сагитов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146</v>
      </c>
      <c r="B15" s="12">
        <v>9</v>
      </c>
      <c r="C15" s="13" t="str">
        <f>Пл1с!D72</f>
        <v>Шакуров Нафис</v>
      </c>
      <c r="D15" s="10"/>
      <c r="E15" s="10"/>
      <c r="F15" s="10"/>
      <c r="G15" s="10"/>
      <c r="H15" s="10"/>
      <c r="I15" s="10"/>
    </row>
    <row r="16" spans="1:9" ht="18">
      <c r="A16" s="11" t="s">
        <v>104</v>
      </c>
      <c r="B16" s="12">
        <v>10</v>
      </c>
      <c r="C16" s="13" t="str">
        <f>Пл1с!D75</f>
        <v>Коротеев Георгий</v>
      </c>
      <c r="D16" s="10"/>
      <c r="E16" s="10"/>
      <c r="F16" s="10"/>
      <c r="G16" s="10"/>
      <c r="H16" s="10"/>
      <c r="I16" s="10"/>
    </row>
    <row r="17" spans="1:9" ht="18">
      <c r="A17" s="11" t="s">
        <v>109</v>
      </c>
      <c r="B17" s="12">
        <v>11</v>
      </c>
      <c r="C17" s="13" t="str">
        <f>Пл1с!G73</f>
        <v>Шакиров Ильяс</v>
      </c>
      <c r="D17" s="10"/>
      <c r="E17" s="10"/>
      <c r="F17" s="10"/>
      <c r="G17" s="10"/>
      <c r="H17" s="10"/>
      <c r="I17" s="10"/>
    </row>
    <row r="18" spans="1:9" ht="18">
      <c r="A18" s="11" t="s">
        <v>115</v>
      </c>
      <c r="B18" s="12">
        <v>12</v>
      </c>
      <c r="C18" s="13" t="str">
        <f>Пл1с!G75</f>
        <v>Семенов Константин</v>
      </c>
      <c r="D18" s="10"/>
      <c r="E18" s="10"/>
      <c r="F18" s="10"/>
      <c r="G18" s="10"/>
      <c r="H18" s="10"/>
      <c r="I18" s="10"/>
    </row>
    <row r="19" spans="1:9" ht="18">
      <c r="A19" s="11" t="s">
        <v>117</v>
      </c>
      <c r="B19" s="12">
        <v>13</v>
      </c>
      <c r="C19" s="13" t="str">
        <f>Пл2с!I40</f>
        <v>Хабиров Марс</v>
      </c>
      <c r="D19" s="10"/>
      <c r="E19" s="10"/>
      <c r="F19" s="10"/>
      <c r="G19" s="10"/>
      <c r="H19" s="10"/>
      <c r="I19" s="10"/>
    </row>
    <row r="20" spans="1:9" ht="18">
      <c r="A20" s="11" t="s">
        <v>118</v>
      </c>
      <c r="B20" s="12">
        <v>14</v>
      </c>
      <c r="C20" s="13" t="str">
        <f>Пл2с!I44</f>
        <v>Фролова Анастасия</v>
      </c>
      <c r="D20" s="10"/>
      <c r="E20" s="10"/>
      <c r="F20" s="10"/>
      <c r="G20" s="10"/>
      <c r="H20" s="10"/>
      <c r="I20" s="10"/>
    </row>
    <row r="21" spans="1:9" ht="18">
      <c r="A21" s="11" t="s">
        <v>88</v>
      </c>
      <c r="B21" s="12">
        <v>15</v>
      </c>
      <c r="C21" s="13" t="str">
        <f>Пл2с!I46</f>
        <v>Хубатулин Ринат</v>
      </c>
      <c r="D21" s="10"/>
      <c r="E21" s="10"/>
      <c r="F21" s="10"/>
      <c r="G21" s="10"/>
      <c r="H21" s="10"/>
      <c r="I21" s="10"/>
    </row>
    <row r="22" spans="1:9" ht="18">
      <c r="A22" s="11" t="s">
        <v>161</v>
      </c>
      <c r="B22" s="12">
        <v>16</v>
      </c>
      <c r="C22" s="13" t="str">
        <f>Пл2с!I48</f>
        <v>Лютый Олег</v>
      </c>
      <c r="D22" s="10"/>
      <c r="E22" s="10"/>
      <c r="F22" s="10"/>
      <c r="G22" s="10"/>
      <c r="H22" s="10"/>
      <c r="I22" s="10"/>
    </row>
    <row r="23" spans="1:9" ht="18">
      <c r="A23" s="11" t="s">
        <v>162</v>
      </c>
      <c r="B23" s="12">
        <v>17</v>
      </c>
      <c r="C23" s="13" t="str">
        <f>Пл2с!E44</f>
        <v>Семенов Юрий</v>
      </c>
      <c r="D23" s="10"/>
      <c r="E23" s="10"/>
      <c r="F23" s="10"/>
      <c r="G23" s="10"/>
      <c r="H23" s="10"/>
      <c r="I23" s="10"/>
    </row>
    <row r="24" spans="1:9" ht="18">
      <c r="A24" s="11" t="s">
        <v>121</v>
      </c>
      <c r="B24" s="12">
        <v>18</v>
      </c>
      <c r="C24" s="13" t="str">
        <f>Пл2с!E50</f>
        <v>Салихов Раиль</v>
      </c>
      <c r="D24" s="10"/>
      <c r="E24" s="10"/>
      <c r="F24" s="10"/>
      <c r="G24" s="10"/>
      <c r="H24" s="10"/>
      <c r="I24" s="10"/>
    </row>
    <row r="25" spans="1:9" ht="18">
      <c r="A25" s="11" t="s">
        <v>127</v>
      </c>
      <c r="B25" s="12">
        <v>19</v>
      </c>
      <c r="C25" s="13" t="str">
        <f>Пл2с!E53</f>
        <v>Тодрамович Александр</v>
      </c>
      <c r="D25" s="10"/>
      <c r="E25" s="10"/>
      <c r="F25" s="10"/>
      <c r="G25" s="10"/>
      <c r="H25" s="10"/>
      <c r="I25" s="10"/>
    </row>
    <row r="26" spans="1:9" ht="18">
      <c r="A26" s="11" t="s">
        <v>163</v>
      </c>
      <c r="B26" s="12">
        <v>20</v>
      </c>
      <c r="C26" s="13" t="str">
        <f>Пл2с!E55</f>
        <v>Лукьянов Роман</v>
      </c>
      <c r="D26" s="10"/>
      <c r="E26" s="10"/>
      <c r="F26" s="10"/>
      <c r="G26" s="10"/>
      <c r="H26" s="10"/>
      <c r="I26" s="10"/>
    </row>
    <row r="27" spans="1:9" ht="18">
      <c r="A27" s="11" t="s">
        <v>151</v>
      </c>
      <c r="B27" s="12">
        <v>21</v>
      </c>
      <c r="C27" s="13" t="str">
        <f>Пл2с!I53</f>
        <v>Давлетов Тимур</v>
      </c>
      <c r="D27" s="10"/>
      <c r="E27" s="10"/>
      <c r="F27" s="10"/>
      <c r="G27" s="10"/>
      <c r="H27" s="10"/>
      <c r="I27" s="10"/>
    </row>
    <row r="28" spans="1:9" ht="18">
      <c r="A28" s="11" t="s">
        <v>164</v>
      </c>
      <c r="B28" s="12">
        <v>22</v>
      </c>
      <c r="C28" s="13" t="str">
        <f>Пл2с!I57</f>
        <v>Алмаев Раис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3">
        <f>Пл2с!I59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3">
        <f>Пл2с!I61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3">
        <f>Пл2с!E63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3">
        <f>Пл2с!E69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3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3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3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3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3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3">
        <f>Пл2с!I74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9" ht="15.75">
      <c r="A1" s="40" t="str">
        <f>СпПл!A1</f>
        <v>Кубок Башкортостана 2012</v>
      </c>
      <c r="B1" s="40"/>
      <c r="C1" s="40"/>
      <c r="D1" s="40"/>
      <c r="E1" s="40"/>
      <c r="F1" s="40"/>
      <c r="G1" s="40"/>
      <c r="I1" s="15" t="s">
        <v>165</v>
      </c>
    </row>
    <row r="2" spans="1:7" ht="15.75">
      <c r="A2" s="40" t="str">
        <f>СпПл!A2</f>
        <v>Турнир Премьер-лиги 21-го Этапа Международный день детей</v>
      </c>
      <c r="B2" s="40"/>
      <c r="C2" s="40"/>
      <c r="D2" s="40"/>
      <c r="E2" s="40"/>
      <c r="F2" s="40"/>
      <c r="G2" s="40"/>
    </row>
    <row r="3" spans="1:7" ht="15.75">
      <c r="A3" s="41">
        <f>СпПл!A3</f>
        <v>41062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СпПл!A7</f>
        <v>Аристов Александр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156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СпПл!A38</f>
        <v>_</v>
      </c>
      <c r="C7" s="24"/>
      <c r="D7" s="17"/>
      <c r="E7" s="17"/>
      <c r="F7" s="17"/>
      <c r="G7" s="17"/>
      <c r="H7" s="42"/>
      <c r="I7" s="42" t="s">
        <v>166</v>
      </c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156</v>
      </c>
      <c r="E8" s="17"/>
      <c r="F8" s="17"/>
      <c r="G8" s="17"/>
      <c r="H8" s="42"/>
      <c r="I8" s="42" t="s">
        <v>167</v>
      </c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СпПл!A23</f>
        <v>Салихов Раиль</v>
      </c>
      <c r="C9" s="24"/>
      <c r="D9" s="24"/>
      <c r="E9" s="17"/>
      <c r="F9" s="17"/>
      <c r="G9" s="17"/>
      <c r="H9" s="42"/>
      <c r="I9" s="42" t="s">
        <v>168</v>
      </c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161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СпПл!A22</f>
        <v>Хабиров Марс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156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СпПл!A15</f>
        <v>Сагитов Александр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146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СпПл!A30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146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СпПл!A31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145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СпПл!A14</f>
        <v>Топорков Артур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156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СпПл!A11</f>
        <v>Аббасов Рустамхон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160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СпПл!A34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160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СпПл!A27</f>
        <v>Лукьянов Роман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115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СпПл!A18</f>
        <v>Лютый Олег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159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СпПл!A19</f>
        <v>Коротеев Георгий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117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СпПл!A26</f>
        <v>Давлетов Тимур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159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СпПл!A35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159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СпПл!A10</f>
        <v>Срумов Антон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156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СпПл!A9</f>
        <v>Сафиуллин Азат</v>
      </c>
      <c r="C37" s="17"/>
      <c r="D37" s="17"/>
      <c r="E37" s="17"/>
      <c r="F37" s="24"/>
      <c r="G37" s="35" t="s">
        <v>15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158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СпПл!A36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158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СпПл!A25</f>
        <v>Семенов Юрий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118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СпПл!A20</f>
        <v>Хубатулин Ринат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158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СпПл!A17</f>
        <v>Шакуров Нафис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109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СпПл!A28</f>
        <v>Алмаев Раис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141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СпПл!A33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141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СпПл!A12</f>
        <v>Асылгужин Марсель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157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СпПл!A13</f>
        <v>Семенов Константин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143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СпПл!A32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143</v>
      </c>
      <c r="E56" s="24"/>
      <c r="F56" s="33">
        <v>-31</v>
      </c>
      <c r="G56" s="19" t="str">
        <f>IF(G36=F20,F52,IF(G36=F52,F20,0))</f>
        <v>Яковлев Михаил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СпПл!A29</f>
        <v>_</v>
      </c>
      <c r="C57" s="24"/>
      <c r="D57" s="24"/>
      <c r="E57" s="24"/>
      <c r="F57" s="17"/>
      <c r="G57" s="35" t="s">
        <v>16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104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СпПл!A16</f>
        <v>Шакиров Ильяс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157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СпПл!A21</f>
        <v>Фролова Анастасия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88</v>
      </c>
      <c r="D62" s="24"/>
      <c r="E62" s="18">
        <v>-58</v>
      </c>
      <c r="F62" s="19" t="str">
        <f>IF(Пл2с!H14=Пл2с!G10,Пл2с!G18,IF(Пл2с!H14=Пл2с!G18,Пл2с!G10,0))</f>
        <v>Сафиуллин Азат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СпПл!A24</f>
        <v>Тодрамович Александр</v>
      </c>
      <c r="C63" s="24"/>
      <c r="D63" s="24"/>
      <c r="E63" s="17"/>
      <c r="F63" s="20">
        <v>61</v>
      </c>
      <c r="G63" s="21" t="s">
        <v>158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157</v>
      </c>
      <c r="E64" s="18">
        <v>-59</v>
      </c>
      <c r="F64" s="23" t="str">
        <f>IF(Пл2с!H30=Пл2с!G26,Пл2с!G34,IF(Пл2с!H30=Пл2с!G34,Пл2с!G26,0))</f>
        <v>Срумов Антон</v>
      </c>
      <c r="G64" s="35" t="s">
        <v>19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СпПл!A37</f>
        <v>_</v>
      </c>
      <c r="C65" s="24"/>
      <c r="D65" s="17"/>
      <c r="E65" s="17"/>
      <c r="F65" s="18">
        <v>-61</v>
      </c>
      <c r="G65" s="19" t="str">
        <f>IF(G63=F62,F64,IF(G63=F64,F62,0))</f>
        <v>Срумов Антон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157</v>
      </c>
      <c r="D66" s="17"/>
      <c r="E66" s="17"/>
      <c r="F66" s="17"/>
      <c r="G66" s="35" t="s">
        <v>20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СпПл!A8</f>
        <v>Яковлев Михаил</v>
      </c>
      <c r="C67" s="17"/>
      <c r="D67" s="17"/>
      <c r="E67" s="18">
        <v>-56</v>
      </c>
      <c r="F67" s="19" t="str">
        <f>IF(Пл2с!G10=Пл2с!F6,Пл2с!F14,IF(Пл2с!G10=Пл2с!F14,Пл2с!F6,0))</f>
        <v>Сагитов Александр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145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IF(Пл2с!F6=Пл2с!E4,Пл2с!E8,IF(Пл2с!F6=Пл2с!E8,Пл2с!E4,0))</f>
        <v>Шакиров Ильяс</v>
      </c>
      <c r="C69" s="17"/>
      <c r="D69" s="17"/>
      <c r="E69" s="18">
        <v>-57</v>
      </c>
      <c r="F69" s="23" t="str">
        <f>IF(Пл2с!G26=Пл2с!F22,Пл2с!F30,IF(Пл2с!G26=Пл2с!F30,Пл2с!F22,0))</f>
        <v>Топорков Артур</v>
      </c>
      <c r="G69" s="35" t="s">
        <v>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109</v>
      </c>
      <c r="D70" s="17"/>
      <c r="E70" s="17"/>
      <c r="F70" s="18">
        <v>-62</v>
      </c>
      <c r="G70" s="19" t="str">
        <f>IF(G68=F67,F69,IF(G68=F69,F67,0))</f>
        <v>Сагитов Александр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IF(Пл2с!F14=Пл2с!E12,Пл2с!E16,IF(Пл2с!F14=Пл2с!E16,Пл2с!E12,0))</f>
        <v>Шакуров Нафис</v>
      </c>
      <c r="C71" s="24"/>
      <c r="D71" s="29"/>
      <c r="E71" s="17"/>
      <c r="F71" s="17"/>
      <c r="G71" s="35" t="s">
        <v>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109</v>
      </c>
      <c r="E72" s="18">
        <v>-63</v>
      </c>
      <c r="F72" s="19" t="str">
        <f>IF(C70=B69,B71,IF(C70=B71,B69,0))</f>
        <v>Шакиров Ильяс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IF(Пл2с!F22=Пл2с!E20,Пл2с!E24,IF(Пл2с!F22=Пл2с!E24,Пл2с!E20,0))</f>
        <v>Коротеев Георгий</v>
      </c>
      <c r="C73" s="24"/>
      <c r="D73" s="37" t="s">
        <v>21</v>
      </c>
      <c r="E73" s="17"/>
      <c r="F73" s="20">
        <v>66</v>
      </c>
      <c r="G73" s="2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117</v>
      </c>
      <c r="D74" s="36"/>
      <c r="E74" s="18">
        <v>-64</v>
      </c>
      <c r="F74" s="23" t="str">
        <f>IF(C74=B73,B75,IF(C74=B75,B73,0))</f>
        <v>Семенов Константин</v>
      </c>
      <c r="G74" s="35" t="s">
        <v>25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IF(Пл2с!F30=Пл2с!E28,Пл2с!E32,IF(Пл2с!F30=Пл2с!E32,Пл2с!E28,0))</f>
        <v>Семенов Константин</v>
      </c>
      <c r="C75" s="18">
        <v>-65</v>
      </c>
      <c r="D75" s="19" t="str">
        <f>IF(D72=C70,C74,IF(D72=C74,C70,0))</f>
        <v>Коротеев Георгий</v>
      </c>
      <c r="E75" s="17"/>
      <c r="F75" s="18">
        <v>-66</v>
      </c>
      <c r="G75" s="19" t="str">
        <f>IF(G73=F72,F74,IF(G73=F74,F72,0))</f>
        <v>Семенов Константин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23</v>
      </c>
      <c r="E76" s="17"/>
      <c r="F76" s="17"/>
      <c r="G76" s="35" t="s">
        <v>26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СпПл!A1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СпПл!A2</f>
        <v>Турнир Премьер-лиги 21-го Этапа Международный день детей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СпПл!A3</f>
        <v>41062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IF(Пл1с!C6=Пл1с!B5,Пл1с!B7,IF(Пл1с!C6=Пл1с!B7,Пл1с!B5,0))</f>
        <v>_</v>
      </c>
      <c r="C4" s="17"/>
      <c r="D4" s="18">
        <v>-25</v>
      </c>
      <c r="E4" s="19" t="str">
        <f>IF(Пл1с!E12=Пл1с!D8,Пл1с!D16,IF(Пл1с!E12=Пл1с!D16,Пл1с!D8,0))</f>
        <v>Сагитов Александр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162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IF(Пл1с!C10=Пл1с!B9,Пл1с!B11,IF(Пл1с!C10=Пл1с!B11,Пл1с!B9,0))</f>
        <v>Салихов Раиль</v>
      </c>
      <c r="C6" s="20">
        <v>40</v>
      </c>
      <c r="D6" s="27" t="s">
        <v>88</v>
      </c>
      <c r="E6" s="20">
        <v>52</v>
      </c>
      <c r="F6" s="27" t="s">
        <v>146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IF(Пл1с!D64=Пл1с!C62,Пл1с!C66,IF(Пл1с!D64=Пл1с!C66,Пл1с!C62,0))</f>
        <v>Фролова Анастасия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IF(Пл1с!C14=Пл1с!B13,Пл1с!B15,IF(Пл1с!C14=Пл1с!B15,Пл1с!B13,0))</f>
        <v>_</v>
      </c>
      <c r="C8" s="17"/>
      <c r="D8" s="20">
        <v>48</v>
      </c>
      <c r="E8" s="45" t="s">
        <v>104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IF(Пл1с!C18=Пл1с!B17,Пл1с!B19,IF(Пл1с!C18=Пл1с!B19,Пл1с!B17,0))</f>
        <v>_</v>
      </c>
      <c r="C10" s="20">
        <v>41</v>
      </c>
      <c r="D10" s="45" t="s">
        <v>104</v>
      </c>
      <c r="E10" s="29"/>
      <c r="F10" s="20">
        <v>56</v>
      </c>
      <c r="G10" s="27" t="s">
        <v>160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IF(Пл1с!D56=Пл1с!C54,Пл1с!C58,IF(Пл1с!D56=Пл1с!C58,Пл1с!C54,0))</f>
        <v>Шакиров Ильяс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IF(Пл1с!C22=Пл1с!B21,Пл1с!B23,IF(Пл1с!C22=Пл1с!B23,Пл1с!B21,0))</f>
        <v>_</v>
      </c>
      <c r="C12" s="17"/>
      <c r="D12" s="18">
        <v>-26</v>
      </c>
      <c r="E12" s="19" t="str">
        <f>IF(Пл1с!E28=Пл1с!D24,Пл1с!D32,IF(Пл1с!E28=Пл1с!D32,Пл1с!D24,0))</f>
        <v>Аббасов Рустамхон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151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IF(Пл1с!C26=Пл1с!B25,Пл1с!B27,IF(Пл1с!C26=Пл1с!B27,Пл1с!B25,0))</f>
        <v>Лукьянов Роман</v>
      </c>
      <c r="C14" s="20">
        <v>42</v>
      </c>
      <c r="D14" s="27" t="s">
        <v>109</v>
      </c>
      <c r="E14" s="20">
        <v>53</v>
      </c>
      <c r="F14" s="45" t="s">
        <v>160</v>
      </c>
      <c r="G14" s="20">
        <v>58</v>
      </c>
      <c r="H14" s="27" t="s">
        <v>160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IF(Пл1с!D48=Пл1с!C46,Пл1с!C50,IF(Пл1с!D48=Пл1с!C50,Пл1с!C46,0))</f>
        <v>Шакуров Нафис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IF(Пл1с!C30=Пл1с!B29,Пл1с!B31,IF(Пл1с!C30=Пл1с!B31,Пл1с!B29,0))</f>
        <v>Давлетов Тимур</v>
      </c>
      <c r="C16" s="17"/>
      <c r="D16" s="20">
        <v>49</v>
      </c>
      <c r="E16" s="45" t="s">
        <v>109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163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IF(Пл1с!C34=Пл1с!B33,Пл1с!B35,IF(Пл1с!C34=Пл1с!B35,Пл1с!B33,0))</f>
        <v>_</v>
      </c>
      <c r="C18" s="20">
        <v>43</v>
      </c>
      <c r="D18" s="45" t="s">
        <v>118</v>
      </c>
      <c r="E18" s="29"/>
      <c r="F18" s="18">
        <v>-30</v>
      </c>
      <c r="G18" s="23" t="str">
        <f>IF(Пл1с!F52=Пл1с!E44,Пл1с!E60,IF(Пл1с!F52=Пл1с!E60,Пл1с!E44,0))</f>
        <v>Сафиуллин Азат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IF(Пл1с!D40=Пл1с!C38,Пл1с!C42,IF(Пл1с!D40=Пл1с!C42,Пл1с!C38,0))</f>
        <v>Хубатулин Ринат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IF(Пл1с!C38=Пл1с!B37,Пл1с!B39,IF(Пл1с!C38=Пл1с!B39,Пл1с!B37,0))</f>
        <v>_</v>
      </c>
      <c r="C20" s="17"/>
      <c r="D20" s="18">
        <v>-27</v>
      </c>
      <c r="E20" s="19" t="str">
        <f>IF(Пл1с!E44=Пл1с!D40,Пл1с!D48,IF(Пл1с!E44=Пл1с!D48,Пл1с!D40,0))</f>
        <v>Асылгужин Марсель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127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IF(Пл1с!C42=Пл1с!B41,Пл1с!B43,IF(Пл1с!C42=Пл1с!B43,Пл1с!B41,0))</f>
        <v>Семенов Юрий</v>
      </c>
      <c r="C22" s="20">
        <v>44</v>
      </c>
      <c r="D22" s="27" t="s">
        <v>117</v>
      </c>
      <c r="E22" s="20">
        <v>54</v>
      </c>
      <c r="F22" s="27" t="s">
        <v>141</v>
      </c>
      <c r="G22" s="29"/>
      <c r="H22" s="20">
        <v>60</v>
      </c>
      <c r="I22" s="46" t="s">
        <v>160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IF(Пл1с!D32=Пл1с!C30,Пл1с!C34,IF(Пл1с!D32=Пл1с!C34,Пл1с!C30,0))</f>
        <v>Коротеев Георгий</v>
      </c>
      <c r="D23" s="24"/>
      <c r="E23" s="24"/>
      <c r="F23" s="24"/>
      <c r="G23" s="29"/>
      <c r="H23" s="24"/>
      <c r="I23" s="36"/>
      <c r="J23" s="30" t="s">
        <v>17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IF(Пл1с!C46=Пл1с!B45,Пл1с!B47,IF(Пл1с!C46=Пл1с!B47,Пл1с!B45,0))</f>
        <v>Алмаев Раис</v>
      </c>
      <c r="C24" s="17"/>
      <c r="D24" s="20">
        <v>50</v>
      </c>
      <c r="E24" s="45" t="s">
        <v>117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164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IF(Пл1с!C50=Пл1с!B49,Пл1с!B51,IF(Пл1с!C50=Пл1с!B51,Пл1с!B49,0))</f>
        <v>_</v>
      </c>
      <c r="C26" s="20">
        <v>45</v>
      </c>
      <c r="D26" s="45" t="s">
        <v>115</v>
      </c>
      <c r="E26" s="29"/>
      <c r="F26" s="20">
        <v>57</v>
      </c>
      <c r="G26" s="27" t="s">
        <v>141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IF(Пл1с!D24=Пл1с!C22,Пл1с!C26,IF(Пл1с!D24=Пл1с!C26,Пл1с!C22,0))</f>
        <v>Лютый Олег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IF(Пл1с!C54=Пл1с!B53,Пл1с!B55,IF(Пл1с!C54=Пл1с!B55,Пл1с!B53,0))</f>
        <v>_</v>
      </c>
      <c r="C28" s="17"/>
      <c r="D28" s="18">
        <v>-28</v>
      </c>
      <c r="E28" s="19" t="str">
        <f>IF(Пл1с!E60=Пл1с!D56,Пл1с!D64,IF(Пл1с!E60=Пл1с!D64,Пл1с!D56,0))</f>
        <v>Семенов Константин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IF(Пл1с!C58=Пл1с!B57,Пл1с!B59,IF(Пл1с!C58=Пл1с!B59,Пл1с!B57,0))</f>
        <v>_</v>
      </c>
      <c r="C30" s="20">
        <v>46</v>
      </c>
      <c r="D30" s="27" t="s">
        <v>145</v>
      </c>
      <c r="E30" s="20">
        <v>55</v>
      </c>
      <c r="F30" s="45" t="s">
        <v>145</v>
      </c>
      <c r="G30" s="20">
        <v>59</v>
      </c>
      <c r="H30" s="45" t="s">
        <v>141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IF(Пл1с!D16=Пл1с!C14,Пл1с!C18,IF(Пл1с!D16=Пл1с!C18,Пл1с!C14,0))</f>
        <v>Топорков Артур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IF(Пл1с!C62=Пл1с!B61,Пл1с!B63,IF(Пл1с!C62=Пл1с!B63,Пл1с!B61,0))</f>
        <v>Тодрамович Александр</v>
      </c>
      <c r="C32" s="17"/>
      <c r="D32" s="20">
        <v>51</v>
      </c>
      <c r="E32" s="45" t="s">
        <v>145</v>
      </c>
      <c r="F32" s="17"/>
      <c r="G32" s="24"/>
      <c r="H32" s="18">
        <v>-60</v>
      </c>
      <c r="I32" s="19" t="str">
        <f>IF(I22=H14,H30,IF(I22=H30,H14,0))</f>
        <v>Асылгужин Марсель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121</v>
      </c>
      <c r="D33" s="24"/>
      <c r="E33" s="29"/>
      <c r="F33" s="17"/>
      <c r="G33" s="24"/>
      <c r="H33" s="17"/>
      <c r="I33" s="36"/>
      <c r="J33" s="30" t="s">
        <v>18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IF(Пл1с!C66=Пл1с!B65,Пл1с!B67,IF(Пл1с!C66=Пл1с!B67,Пл1с!B65,0))</f>
        <v>_</v>
      </c>
      <c r="C34" s="20">
        <v>47</v>
      </c>
      <c r="D34" s="45" t="s">
        <v>161</v>
      </c>
      <c r="E34" s="29"/>
      <c r="F34" s="18">
        <v>-29</v>
      </c>
      <c r="G34" s="23" t="str">
        <f>IF(Пл1с!F20=Пл1с!E12,Пл1с!E28,IF(Пл1с!F20=Пл1с!E28,Пл1с!E12,0))</f>
        <v>Срумов Антон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IF(Пл1с!D8=Пл1с!C6,Пл1с!C10,IF(Пл1с!D8=Пл1с!C10,Пл1с!C6,0))</f>
        <v>Хабиров Марс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Салихов Раиль</v>
      </c>
      <c r="C37" s="17"/>
      <c r="D37" s="17"/>
      <c r="E37" s="17"/>
      <c r="F37" s="18">
        <v>-48</v>
      </c>
      <c r="G37" s="19" t="str">
        <f>IF(E8=D6,D10,IF(E8=D10,D6,0))</f>
        <v>Фролова Анастасия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162</v>
      </c>
      <c r="D38" s="17"/>
      <c r="E38" s="17"/>
      <c r="F38" s="17"/>
      <c r="G38" s="20">
        <v>67</v>
      </c>
      <c r="H38" s="27" t="s">
        <v>88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Хубатулин Ринат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162</v>
      </c>
      <c r="E40" s="17"/>
      <c r="F40" s="17"/>
      <c r="G40" s="17"/>
      <c r="H40" s="20">
        <v>69</v>
      </c>
      <c r="I40" s="28" t="s">
        <v>161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Лукьянов Роман</v>
      </c>
      <c r="C41" s="24"/>
      <c r="D41" s="24"/>
      <c r="E41" s="17"/>
      <c r="F41" s="18">
        <v>-50</v>
      </c>
      <c r="G41" s="19" t="str">
        <f>IF(E24=D22,D26,IF(E24=D26,D22,0))</f>
        <v>Лютый Олег</v>
      </c>
      <c r="H41" s="24"/>
      <c r="I41" s="34"/>
      <c r="J41" s="30" t="s">
        <v>27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 t="s">
        <v>151</v>
      </c>
      <c r="D42" s="24"/>
      <c r="E42" s="17"/>
      <c r="F42" s="17"/>
      <c r="G42" s="20">
        <v>68</v>
      </c>
      <c r="H42" s="45" t="s">
        <v>161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Давлетов Тимур</v>
      </c>
      <c r="C43" s="17"/>
      <c r="D43" s="24"/>
      <c r="E43" s="17"/>
      <c r="F43" s="18">
        <v>-51</v>
      </c>
      <c r="G43" s="23" t="str">
        <f>IF(E32=D30,D34,IF(E32=D34,D30,0))</f>
        <v>Хабиров Марс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127</v>
      </c>
      <c r="F44" s="17"/>
      <c r="G44" s="17"/>
      <c r="H44" s="18">
        <v>-69</v>
      </c>
      <c r="I44" s="19" t="str">
        <f>IF(I40=H38,H42,IF(I40=H42,H38,0))</f>
        <v>Фролова Анастасия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Семенов Юрий</v>
      </c>
      <c r="C45" s="17"/>
      <c r="D45" s="24"/>
      <c r="E45" s="35" t="s">
        <v>43</v>
      </c>
      <c r="F45" s="17"/>
      <c r="G45" s="18">
        <v>-67</v>
      </c>
      <c r="H45" s="19" t="str">
        <f>IF(H38=G37,G39,IF(H38=G39,G37,0))</f>
        <v>Хубатулин Ринат</v>
      </c>
      <c r="I45" s="36"/>
      <c r="J45" s="30" t="s">
        <v>29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127</v>
      </c>
      <c r="D46" s="24"/>
      <c r="E46" s="17"/>
      <c r="F46" s="17"/>
      <c r="G46" s="17"/>
      <c r="H46" s="20">
        <v>70</v>
      </c>
      <c r="I46" s="46" t="s">
        <v>118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Алмаев Раис</v>
      </c>
      <c r="C47" s="24"/>
      <c r="D47" s="24"/>
      <c r="E47" s="17"/>
      <c r="F47" s="17"/>
      <c r="G47" s="18">
        <v>-68</v>
      </c>
      <c r="H47" s="23" t="str">
        <f>IF(H42=G41,G43,IF(H42=G43,G41,0))</f>
        <v>Лютый Олег</v>
      </c>
      <c r="I47" s="36"/>
      <c r="J47" s="30" t="s">
        <v>28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 t="s">
        <v>127</v>
      </c>
      <c r="E48" s="17"/>
      <c r="F48" s="17"/>
      <c r="G48" s="17"/>
      <c r="H48" s="18">
        <v>-70</v>
      </c>
      <c r="I48" s="19" t="str">
        <f>IF(I46=H45,H47,IF(I46=H47,H45,0))</f>
        <v>Лютый Олег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30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 t="s">
        <v>121</v>
      </c>
      <c r="D50" s="18">
        <v>-77</v>
      </c>
      <c r="E50" s="19" t="str">
        <f>IF(E44=D40,D48,IF(E44=D48,D40,0))</f>
        <v>Салихов Раиль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Тодрамович Александр</v>
      </c>
      <c r="C51" s="17"/>
      <c r="D51" s="17"/>
      <c r="E51" s="35" t="s">
        <v>44</v>
      </c>
      <c r="F51" s="17"/>
      <c r="G51" s="20">
        <v>79</v>
      </c>
      <c r="H51" s="27" t="s">
        <v>163</v>
      </c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Лукьянов Роман</v>
      </c>
      <c r="E52" s="36"/>
      <c r="F52" s="18">
        <v>-72</v>
      </c>
      <c r="G52" s="23" t="str">
        <f>IF(C42=B41,B43,IF(C42=B43,B41,0))</f>
        <v>Давлетов Тимур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121</v>
      </c>
      <c r="F53" s="17"/>
      <c r="G53" s="17"/>
      <c r="H53" s="20">
        <v>81</v>
      </c>
      <c r="I53" s="28" t="s">
        <v>163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Тодрамович Александр</v>
      </c>
      <c r="E54" s="35" t="s">
        <v>45</v>
      </c>
      <c r="F54" s="18">
        <v>-73</v>
      </c>
      <c r="G54" s="19" t="str">
        <f>IF(C46=B45,B47,IF(C46=B47,B45,0))</f>
        <v>Алмаев Раис</v>
      </c>
      <c r="H54" s="24"/>
      <c r="I54" s="34"/>
      <c r="J54" s="30" t="s">
        <v>46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Лукьянов Роман</v>
      </c>
      <c r="F55" s="17"/>
      <c r="G55" s="20">
        <v>80</v>
      </c>
      <c r="H55" s="45" t="s">
        <v>164</v>
      </c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47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 t="str">
        <f>IF(I53=H51,H55,IF(I53=H55,H51,0))</f>
        <v>Алмаев Раис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48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_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49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50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51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_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52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53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54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55</v>
      </c>
      <c r="F73" s="17"/>
      <c r="G73" s="18">
        <v>-92</v>
      </c>
      <c r="H73" s="23" t="str">
        <f>IF(H68=G67,G69,IF(H68=G69,G67,0))</f>
        <v>_</v>
      </c>
      <c r="I73" s="36"/>
      <c r="J73" s="30" t="s">
        <v>56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57</v>
      </c>
      <c r="F75" s="17"/>
      <c r="G75" s="29"/>
      <c r="H75" s="17"/>
      <c r="I75" s="36"/>
      <c r="J75" s="30" t="s">
        <v>58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Сп6л!A1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Сп6л!A2</f>
        <v>Турнир 6-й лиги 21-го Этапа Международный день детей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Сп6л!A3</f>
        <v>41063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Сп6л!A7</f>
        <v>Воробьев Никита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5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Сп6л!A22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12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Сп6л!A15</f>
        <v>Шайхутдинов Радик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12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Сп6л!A14</f>
        <v>Рогачев Дмитрий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9</v>
      </c>
      <c r="F12" s="17"/>
      <c r="G12" s="26"/>
      <c r="H12" s="17"/>
      <c r="I12" s="17"/>
    </row>
    <row r="13" spans="1:9" ht="12.75">
      <c r="A13" s="18">
        <v>5</v>
      </c>
      <c r="B13" s="19" t="str">
        <f>Сп6л!A11</f>
        <v>Можайко Владислав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9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Сп6л!A18</f>
        <v>_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9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Сп6л!A19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8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Сп6л!A10</f>
        <v>Суслова Юлия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9</v>
      </c>
      <c r="G20" s="21"/>
      <c r="H20" s="21"/>
      <c r="I20" s="21"/>
    </row>
    <row r="21" spans="1:9" ht="12.75">
      <c r="A21" s="18">
        <v>3</v>
      </c>
      <c r="B21" s="19" t="str">
        <f>Сп6л!A9</f>
        <v>Султанова Лейла</v>
      </c>
      <c r="C21" s="17"/>
      <c r="D21" s="17"/>
      <c r="E21" s="24"/>
      <c r="F21" s="29"/>
      <c r="G21" s="17"/>
      <c r="H21" s="30" t="s">
        <v>15</v>
      </c>
      <c r="I21" s="30"/>
    </row>
    <row r="22" spans="1:9" ht="12.75">
      <c r="A22" s="17"/>
      <c r="B22" s="20">
        <v>5</v>
      </c>
      <c r="C22" s="21" t="s">
        <v>7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Сп6л!A20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Сп6л!A17</f>
        <v>_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10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Сп6л!A12</f>
        <v>Рабинович Игорь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</v>
      </c>
      <c r="F28" s="29"/>
      <c r="G28" s="17"/>
      <c r="H28" s="17"/>
      <c r="I28" s="17"/>
    </row>
    <row r="29" spans="1:9" ht="12.75">
      <c r="A29" s="18">
        <v>7</v>
      </c>
      <c r="B29" s="19" t="str">
        <f>Сп6л!A13</f>
        <v>Равчеева Анастасия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11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Сп6л!A16</f>
        <v>_</v>
      </c>
      <c r="C31" s="24"/>
      <c r="D31" s="24"/>
      <c r="E31" s="18">
        <v>-15</v>
      </c>
      <c r="F31" s="19" t="str">
        <f>IF(F20=E12,E28,IF(F20=E28,E12,0))</f>
        <v>Султанова Лейла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6</v>
      </c>
      <c r="E32" s="17"/>
      <c r="F32" s="29"/>
      <c r="G32" s="17"/>
      <c r="H32" s="30" t="s">
        <v>16</v>
      </c>
      <c r="I32" s="30"/>
    </row>
    <row r="33" spans="1:9" ht="12.75">
      <c r="A33" s="18">
        <v>15</v>
      </c>
      <c r="B33" s="19" t="str">
        <f>Сп6л!A21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Сп6л!A8</f>
        <v>Овсянников Дмитрий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Рогачев Дмитрий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13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Шайхутдинов Радик</v>
      </c>
      <c r="C39" s="20">
        <v>20</v>
      </c>
      <c r="D39" s="31" t="s">
        <v>13</v>
      </c>
      <c r="E39" s="20">
        <v>26</v>
      </c>
      <c r="F39" s="31" t="s">
        <v>12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Равчеева Анастасия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_</v>
      </c>
      <c r="C41" s="17"/>
      <c r="D41" s="20">
        <v>24</v>
      </c>
      <c r="E41" s="32" t="s">
        <v>13</v>
      </c>
      <c r="F41" s="24"/>
      <c r="G41" s="17"/>
      <c r="H41" s="17"/>
      <c r="I41" s="17"/>
    </row>
    <row r="42" spans="1:9" ht="12.75">
      <c r="A42" s="17"/>
      <c r="B42" s="20">
        <v>17</v>
      </c>
      <c r="C42" s="31"/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2" t="s">
        <v>10</v>
      </c>
      <c r="E43" s="29"/>
      <c r="F43" s="20">
        <v>28</v>
      </c>
      <c r="G43" s="31" t="s">
        <v>12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Рабинович Игорь</v>
      </c>
      <c r="D44" s="17"/>
      <c r="E44" s="29"/>
      <c r="F44" s="24"/>
      <c r="G44" s="17"/>
      <c r="H44" s="30" t="s">
        <v>17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Овсянников Дмитрий</v>
      </c>
      <c r="F45" s="24"/>
      <c r="G45" s="29"/>
      <c r="H45" s="17"/>
      <c r="I45" s="17"/>
    </row>
    <row r="46" spans="1:9" ht="12.75">
      <c r="A46" s="17"/>
      <c r="B46" s="20">
        <v>18</v>
      </c>
      <c r="C46" s="31"/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_</v>
      </c>
      <c r="C47" s="20">
        <v>22</v>
      </c>
      <c r="D47" s="31" t="s">
        <v>8</v>
      </c>
      <c r="E47" s="20">
        <v>27</v>
      </c>
      <c r="F47" s="32" t="s">
        <v>5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Суслова Юлия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_</v>
      </c>
      <c r="C49" s="17"/>
      <c r="D49" s="20">
        <v>25</v>
      </c>
      <c r="E49" s="32" t="s">
        <v>5</v>
      </c>
      <c r="F49" s="17"/>
      <c r="G49" s="29"/>
      <c r="H49" s="17"/>
      <c r="I49" s="17"/>
    </row>
    <row r="50" spans="1:9" ht="12.75">
      <c r="A50" s="17"/>
      <c r="B50" s="20">
        <v>19</v>
      </c>
      <c r="C50" s="31"/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5</v>
      </c>
      <c r="E51" s="29"/>
      <c r="F51" s="18">
        <v>-28</v>
      </c>
      <c r="G51" s="19" t="str">
        <f>IF(G43=F39,F47,IF(G43=F47,F39,0))</f>
        <v>Воробьев Никита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Воробьев Никита</v>
      </c>
      <c r="D52" s="17"/>
      <c r="E52" s="29"/>
      <c r="F52" s="17"/>
      <c r="G52" s="34"/>
      <c r="H52" s="30" t="s">
        <v>18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Шайхутдинов Радик</v>
      </c>
      <c r="C54" s="17"/>
      <c r="D54" s="18">
        <v>-20</v>
      </c>
      <c r="E54" s="19" t="str">
        <f>IF(D39=C38,C40,IF(D39=C40,C38,0))</f>
        <v>Равчеева Анастасия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13</v>
      </c>
      <c r="D55" s="17"/>
      <c r="E55" s="20">
        <v>31</v>
      </c>
      <c r="F55" s="21" t="s">
        <v>11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Овсянников Дмитрий</v>
      </c>
      <c r="C56" s="35" t="s">
        <v>19</v>
      </c>
      <c r="D56" s="18">
        <v>-21</v>
      </c>
      <c r="E56" s="23">
        <f>IF(D43=C42,C44,IF(D43=C44,C42,0))</f>
        <v>0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Овсянников Дмитрий</v>
      </c>
      <c r="D57" s="17"/>
      <c r="E57" s="17"/>
      <c r="F57" s="20">
        <v>33</v>
      </c>
      <c r="G57" s="21" t="s">
        <v>11</v>
      </c>
      <c r="H57" s="27"/>
      <c r="I57" s="27"/>
    </row>
    <row r="58" spans="1:9" ht="12.75">
      <c r="A58" s="17"/>
      <c r="B58" s="17"/>
      <c r="C58" s="35" t="s">
        <v>20</v>
      </c>
      <c r="D58" s="18">
        <v>-22</v>
      </c>
      <c r="E58" s="19">
        <f>IF(D47=C46,C48,IF(D47=C48,C46,0))</f>
        <v>0</v>
      </c>
      <c r="F58" s="24"/>
      <c r="G58" s="17"/>
      <c r="H58" s="30" t="s">
        <v>21</v>
      </c>
      <c r="I58" s="30"/>
    </row>
    <row r="59" spans="1:9" ht="12.75">
      <c r="A59" s="18">
        <v>-24</v>
      </c>
      <c r="B59" s="19" t="str">
        <f>IF(E41=D39,D43,IF(E41=D43,D39,0))</f>
        <v>Рабинович Игорь</v>
      </c>
      <c r="C59" s="17"/>
      <c r="D59" s="17"/>
      <c r="E59" s="20">
        <v>32</v>
      </c>
      <c r="F59" s="25"/>
      <c r="G59" s="36"/>
      <c r="H59" s="17"/>
      <c r="I59" s="17"/>
    </row>
    <row r="60" spans="1:9" ht="12.75">
      <c r="A60" s="17"/>
      <c r="B60" s="20">
        <v>30</v>
      </c>
      <c r="C60" s="21" t="s">
        <v>8</v>
      </c>
      <c r="D60" s="18">
        <v>-23</v>
      </c>
      <c r="E60" s="23">
        <f>IF(D51=C50,C52,IF(D51=C52,C50,0))</f>
        <v>0</v>
      </c>
      <c r="F60" s="18">
        <v>-33</v>
      </c>
      <c r="G60" s="19">
        <f>IF(G57=F55,F59,IF(G57=F59,F55,0))</f>
        <v>0</v>
      </c>
      <c r="H60" s="27"/>
      <c r="I60" s="27"/>
    </row>
    <row r="61" spans="1:9" ht="12.75">
      <c r="A61" s="18">
        <v>-25</v>
      </c>
      <c r="B61" s="23" t="str">
        <f>IF(E49=D47,D51,IF(E49=D51,D47,0))</f>
        <v>Суслова Юлия</v>
      </c>
      <c r="C61" s="35" t="s">
        <v>22</v>
      </c>
      <c r="D61" s="17"/>
      <c r="E61" s="17"/>
      <c r="F61" s="17"/>
      <c r="G61" s="17"/>
      <c r="H61" s="30" t="s">
        <v>23</v>
      </c>
      <c r="I61" s="30"/>
    </row>
    <row r="62" spans="1:9" ht="12.75">
      <c r="A62" s="17"/>
      <c r="B62" s="18">
        <v>-30</v>
      </c>
      <c r="C62" s="19" t="str">
        <f>IF(C60=B59,B61,IF(C60=B61,B59,0))</f>
        <v>Рабинович Игорь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24</v>
      </c>
      <c r="D63" s="17"/>
      <c r="E63" s="18">
        <v>-31</v>
      </c>
      <c r="F63" s="19">
        <f>IF(F55=E54,E56,IF(F55=E56,E54,0))</f>
        <v>0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/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>
        <f>IF(F59=E58,E60,IF(F59=E60,E58,0))</f>
        <v>0</v>
      </c>
      <c r="G65" s="17"/>
      <c r="H65" s="30" t="s">
        <v>25</v>
      </c>
      <c r="I65" s="30"/>
    </row>
    <row r="66" spans="1:9" ht="12.75">
      <c r="A66" s="18">
        <v>-17</v>
      </c>
      <c r="B66" s="23">
        <f>IF(C42=B41,B43,IF(C42=B43,B41,0))</f>
        <v>0</v>
      </c>
      <c r="C66" s="24"/>
      <c r="D66" s="29"/>
      <c r="E66" s="17"/>
      <c r="F66" s="18">
        <v>-34</v>
      </c>
      <c r="G66" s="19">
        <f>IF(G64=F63,F65,IF(G64=F65,F63,0))</f>
        <v>0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30" t="s">
        <v>26</v>
      </c>
      <c r="I67" s="30"/>
    </row>
    <row r="68" spans="1:9" ht="12.75">
      <c r="A68" s="18">
        <v>-18</v>
      </c>
      <c r="B68" s="19">
        <f>IF(C46=B45,B47,IF(C46=B47,B45,0))</f>
        <v>0</v>
      </c>
      <c r="C68" s="24"/>
      <c r="D68" s="37" t="s">
        <v>27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>
        <f>IF(C50=B49,B51,IF(C50=B51,B49,0))</f>
        <v>0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30" t="s">
        <v>28</v>
      </c>
      <c r="I70" s="30"/>
    </row>
    <row r="71" spans="1:9" ht="12.75">
      <c r="A71" s="17"/>
      <c r="B71" s="17"/>
      <c r="C71" s="17"/>
      <c r="D71" s="35" t="s">
        <v>29</v>
      </c>
      <c r="E71" s="17"/>
      <c r="F71" s="18">
        <v>-38</v>
      </c>
      <c r="G71" s="19" t="str">
        <f>IF(G69=F68,F70,IF(G69=F70,F68,0))</f>
        <v>_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30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31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41063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32</v>
      </c>
      <c r="B7" s="12">
        <v>1</v>
      </c>
      <c r="C7" s="13" t="str">
        <f>5л1с!G36</f>
        <v>Искандаров Денис</v>
      </c>
      <c r="D7" s="10"/>
      <c r="E7" s="10"/>
      <c r="F7" s="10"/>
      <c r="G7" s="10"/>
      <c r="H7" s="10"/>
      <c r="I7" s="10"/>
    </row>
    <row r="8" spans="1:9" ht="18">
      <c r="A8" s="11" t="s">
        <v>33</v>
      </c>
      <c r="B8" s="12">
        <v>2</v>
      </c>
      <c r="C8" s="13" t="str">
        <f>5л1с!G56</f>
        <v>Филькина Влада</v>
      </c>
      <c r="D8" s="10"/>
      <c r="E8" s="10"/>
      <c r="F8" s="10"/>
      <c r="G8" s="10"/>
      <c r="H8" s="10"/>
      <c r="I8" s="10"/>
    </row>
    <row r="9" spans="1:9" ht="18">
      <c r="A9" s="11" t="s">
        <v>34</v>
      </c>
      <c r="B9" s="12">
        <v>3</v>
      </c>
      <c r="C9" s="13" t="str">
        <f>5л2с!I22</f>
        <v>Гончаров Данил</v>
      </c>
      <c r="D9" s="10"/>
      <c r="E9" s="10"/>
      <c r="F9" s="10"/>
      <c r="G9" s="10"/>
      <c r="H9" s="10"/>
      <c r="I9" s="10"/>
    </row>
    <row r="10" spans="1:9" ht="18">
      <c r="A10" s="11" t="s">
        <v>35</v>
      </c>
      <c r="B10" s="12">
        <v>4</v>
      </c>
      <c r="C10" s="13" t="str">
        <f>5л2с!I32</f>
        <v>Шамсутдинов Артур</v>
      </c>
      <c r="D10" s="10"/>
      <c r="E10" s="10"/>
      <c r="F10" s="10"/>
      <c r="G10" s="10"/>
      <c r="H10" s="10"/>
      <c r="I10" s="10"/>
    </row>
    <row r="11" spans="1:9" ht="18">
      <c r="A11" s="11" t="s">
        <v>36</v>
      </c>
      <c r="B11" s="12">
        <v>5</v>
      </c>
      <c r="C11" s="13" t="str">
        <f>5л1с!G63</f>
        <v>Бартенев Данил</v>
      </c>
      <c r="D11" s="10"/>
      <c r="E11" s="10"/>
      <c r="F11" s="10"/>
      <c r="G11" s="10"/>
      <c r="H11" s="10"/>
      <c r="I11" s="10"/>
    </row>
    <row r="12" spans="1:9" ht="18">
      <c r="A12" s="11" t="s">
        <v>37</v>
      </c>
      <c r="B12" s="12">
        <v>6</v>
      </c>
      <c r="C12" s="13" t="str">
        <f>5л1с!G65</f>
        <v>Шардинова Радмила</v>
      </c>
      <c r="D12" s="10"/>
      <c r="E12" s="10"/>
      <c r="F12" s="10"/>
      <c r="G12" s="10"/>
      <c r="H12" s="10"/>
      <c r="I12" s="10"/>
    </row>
    <row r="13" spans="1:9" ht="18">
      <c r="A13" s="11" t="s">
        <v>38</v>
      </c>
      <c r="B13" s="12">
        <v>7</v>
      </c>
      <c r="C13" s="13" t="str">
        <f>5л1с!G68</f>
        <v>Макаров Павел</v>
      </c>
      <c r="D13" s="10"/>
      <c r="E13" s="10"/>
      <c r="F13" s="10"/>
      <c r="G13" s="10"/>
      <c r="H13" s="10"/>
      <c r="I13" s="10"/>
    </row>
    <row r="14" spans="1:9" ht="18">
      <c r="A14" s="11" t="s">
        <v>39</v>
      </c>
      <c r="B14" s="12">
        <v>8</v>
      </c>
      <c r="C14" s="13" t="str">
        <f>5л1с!G70</f>
        <v>Ерофеев Илья</v>
      </c>
      <c r="D14" s="10"/>
      <c r="E14" s="10"/>
      <c r="F14" s="10"/>
      <c r="G14" s="10"/>
      <c r="H14" s="10"/>
      <c r="I14" s="10"/>
    </row>
    <row r="15" spans="1:9" ht="18">
      <c r="A15" s="11" t="s">
        <v>40</v>
      </c>
      <c r="B15" s="12">
        <v>9</v>
      </c>
      <c r="C15" s="13" t="str">
        <f>5л1с!D72</f>
        <v>Можайко Владислав</v>
      </c>
      <c r="D15" s="10"/>
      <c r="E15" s="10"/>
      <c r="F15" s="10"/>
      <c r="G15" s="10"/>
      <c r="H15" s="10"/>
      <c r="I15" s="10"/>
    </row>
    <row r="16" spans="1:9" ht="18">
      <c r="A16" s="11" t="s">
        <v>5</v>
      </c>
      <c r="B16" s="12">
        <v>10</v>
      </c>
      <c r="C16" s="13" t="str">
        <f>5л1с!D75</f>
        <v>Валиев Даниил</v>
      </c>
      <c r="D16" s="10"/>
      <c r="E16" s="10"/>
      <c r="F16" s="10"/>
      <c r="G16" s="10"/>
      <c r="H16" s="10"/>
      <c r="I16" s="10"/>
    </row>
    <row r="17" spans="1:9" ht="18">
      <c r="A17" s="11" t="s">
        <v>41</v>
      </c>
      <c r="B17" s="12">
        <v>11</v>
      </c>
      <c r="C17" s="13" t="str">
        <f>5л1с!G73</f>
        <v>Смирнов Станислав</v>
      </c>
      <c r="D17" s="10"/>
      <c r="E17" s="10"/>
      <c r="F17" s="10"/>
      <c r="G17" s="10"/>
      <c r="H17" s="10"/>
      <c r="I17" s="10"/>
    </row>
    <row r="18" spans="1:9" ht="18">
      <c r="A18" s="11" t="s">
        <v>42</v>
      </c>
      <c r="B18" s="12">
        <v>12</v>
      </c>
      <c r="C18" s="13" t="str">
        <f>5л1с!G75</f>
        <v>Овсянников Дмитрий</v>
      </c>
      <c r="D18" s="10"/>
      <c r="E18" s="10"/>
      <c r="F18" s="10"/>
      <c r="G18" s="10"/>
      <c r="H18" s="10"/>
      <c r="I18" s="10"/>
    </row>
    <row r="19" spans="1:9" ht="18">
      <c r="A19" s="11" t="s">
        <v>6</v>
      </c>
      <c r="B19" s="12">
        <v>13</v>
      </c>
      <c r="C19" s="13" t="str">
        <f>5л2с!I40</f>
        <v>Суслова Юлия</v>
      </c>
      <c r="D19" s="10"/>
      <c r="E19" s="10"/>
      <c r="F19" s="10"/>
      <c r="G19" s="10"/>
      <c r="H19" s="10"/>
      <c r="I19" s="10"/>
    </row>
    <row r="20" spans="1:9" ht="18">
      <c r="A20" s="11" t="s">
        <v>8</v>
      </c>
      <c r="B20" s="12">
        <v>14</v>
      </c>
      <c r="C20" s="13" t="str">
        <f>5л2с!I44</f>
        <v>Рогачев Дмитрий</v>
      </c>
      <c r="D20" s="10"/>
      <c r="E20" s="10"/>
      <c r="F20" s="10"/>
      <c r="G20" s="10"/>
      <c r="H20" s="10"/>
      <c r="I20" s="10"/>
    </row>
    <row r="21" spans="1:9" ht="18">
      <c r="A21" s="11" t="s">
        <v>9</v>
      </c>
      <c r="B21" s="12">
        <v>15</v>
      </c>
      <c r="C21" s="13" t="str">
        <f>5л2с!I46</f>
        <v>Воробьев Никита</v>
      </c>
      <c r="D21" s="10"/>
      <c r="E21" s="10"/>
      <c r="F21" s="10"/>
      <c r="G21" s="10"/>
      <c r="H21" s="10"/>
      <c r="I21" s="10"/>
    </row>
    <row r="22" spans="1:9" ht="18">
      <c r="A22" s="11" t="s">
        <v>10</v>
      </c>
      <c r="B22" s="12">
        <v>16</v>
      </c>
      <c r="C22" s="13" t="str">
        <f>5л2с!I48</f>
        <v>Курмакаев Ильмар</v>
      </c>
      <c r="D22" s="10"/>
      <c r="E22" s="10"/>
      <c r="F22" s="10"/>
      <c r="G22" s="10"/>
      <c r="H22" s="10"/>
      <c r="I22" s="10"/>
    </row>
    <row r="23" spans="1:9" ht="18">
      <c r="A23" s="11" t="s">
        <v>12</v>
      </c>
      <c r="B23" s="12">
        <v>17</v>
      </c>
      <c r="C23" s="13" t="str">
        <f>5л2с!E44</f>
        <v>Рабинович Игорь</v>
      </c>
      <c r="D23" s="10"/>
      <c r="E23" s="10"/>
      <c r="F23" s="10"/>
      <c r="G23" s="10"/>
      <c r="H23" s="10"/>
      <c r="I23" s="10"/>
    </row>
    <row r="24" spans="1:9" ht="18">
      <c r="A24" s="11" t="s">
        <v>14</v>
      </c>
      <c r="B24" s="12">
        <v>18</v>
      </c>
      <c r="C24" s="13">
        <f>5л2с!E50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14</v>
      </c>
      <c r="B25" s="12">
        <v>19</v>
      </c>
      <c r="C25" s="13">
        <f>5л2с!E53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14</v>
      </c>
      <c r="B26" s="12">
        <v>20</v>
      </c>
      <c r="C26" s="13">
        <f>5л2с!E55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3">
        <f>5л2с!I53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3">
        <f>5л2с!I57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3">
        <f>5л2с!I59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3">
        <f>5л2с!I61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3">
        <f>5л2с!E63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3">
        <f>5л2с!E69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3">
        <f>5л2с!E72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3">
        <f>5л2с!E74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3">
        <f>5л2с!I66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3">
        <f>5л2с!I70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3">
        <f>5л2с!I72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3" t="str">
        <f>5л2с!I74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Сп5л!A1</f>
        <v>Кубок Башкортостана 2012</v>
      </c>
      <c r="B1" s="40"/>
      <c r="C1" s="40"/>
      <c r="D1" s="40"/>
      <c r="E1" s="40"/>
      <c r="F1" s="40"/>
      <c r="G1" s="40"/>
    </row>
    <row r="2" spans="1:7" ht="15.75">
      <c r="A2" s="40" t="str">
        <f>Сп5л!A2</f>
        <v>Турнир 5-й лиги 21-го Этапа Международный день детей</v>
      </c>
      <c r="B2" s="40"/>
      <c r="C2" s="40"/>
      <c r="D2" s="40"/>
      <c r="E2" s="40"/>
      <c r="F2" s="40"/>
      <c r="G2" s="40"/>
    </row>
    <row r="3" spans="1:7" ht="15.75">
      <c r="A3" s="41">
        <f>Сп5л!A3</f>
        <v>41063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Сп5л!A7</f>
        <v>Искандаров Денис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32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Сп5л!A38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32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Сп5л!A23</f>
        <v>Рогачев Дмитрий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12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Сп5л!A22</f>
        <v>Рабинович Игорь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32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Сп5л!A15</f>
        <v>Гончаров Данил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40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Сп5л!A30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40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Сп5л!A31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39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Сп5л!A14</f>
        <v>Шамсутдинов Артур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32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Сп5л!A11</f>
        <v>Смирнов Станислав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36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Сп5л!A34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36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Сп5л!A27</f>
        <v>_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42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Сп5л!A18</f>
        <v>Курмакаев Ильмар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35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Сп5л!A19</f>
        <v>Овсянников Дмитрий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6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Сп5л!A26</f>
        <v>_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35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Сп5л!A35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35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Сп5л!A10</f>
        <v>Шардинова Радмила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32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Сп5л!A9</f>
        <v>Филькина Влада</v>
      </c>
      <c r="C37" s="17"/>
      <c r="D37" s="17"/>
      <c r="E37" s="17"/>
      <c r="F37" s="24"/>
      <c r="G37" s="35" t="s">
        <v>15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34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Сп5л!A36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34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Сп5л!A25</f>
        <v>_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8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Сп5л!A20</f>
        <v>Суслова Юлия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34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Сп5л!A17</f>
        <v>Макаров Павел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41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Сп5л!A28</f>
        <v>_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41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Сп5л!A33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37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Сп5л!A12</f>
        <v>Ерофеев Илья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34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Сп5л!A13</f>
        <v>Валиев Даниил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38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Сп5л!A32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38</v>
      </c>
      <c r="E56" s="24"/>
      <c r="F56" s="33">
        <v>-31</v>
      </c>
      <c r="G56" s="19" t="str">
        <f>IF(G36=F20,F52,IF(G36=F52,F20,0))</f>
        <v>Филькина Влада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Сп5л!A29</f>
        <v>_</v>
      </c>
      <c r="C57" s="24"/>
      <c r="D57" s="24"/>
      <c r="E57" s="24"/>
      <c r="F57" s="17"/>
      <c r="G57" s="35" t="s">
        <v>16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5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Сп5л!A16</f>
        <v>Воробьев Никита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33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Сп5л!A21</f>
        <v>Можайко Владислав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9</v>
      </c>
      <c r="D62" s="24"/>
      <c r="E62" s="18">
        <v>-58</v>
      </c>
      <c r="F62" s="19" t="str">
        <f>IF(5л2с!H14=5л2с!G10,5л2с!G18,IF(5л2с!H14=5л2с!G18,5л2с!G10,0))</f>
        <v>Бартенев Данил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Сп5л!A24</f>
        <v>_</v>
      </c>
      <c r="C63" s="24"/>
      <c r="D63" s="24"/>
      <c r="E63" s="17"/>
      <c r="F63" s="20">
        <v>61</v>
      </c>
      <c r="G63" s="21" t="s">
        <v>33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33</v>
      </c>
      <c r="E64" s="18">
        <v>-59</v>
      </c>
      <c r="F64" s="23" t="str">
        <f>IF(5л2с!H30=5л2с!G26,5л2с!G34,IF(5л2с!H30=5л2с!G34,5л2с!G26,0))</f>
        <v>Шардинова Радмила</v>
      </c>
      <c r="G64" s="35" t="s">
        <v>19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Сп5л!A37</f>
        <v>_</v>
      </c>
      <c r="C65" s="24"/>
      <c r="D65" s="17"/>
      <c r="E65" s="17"/>
      <c r="F65" s="18">
        <v>-61</v>
      </c>
      <c r="G65" s="19" t="str">
        <f>IF(G63=F62,F64,IF(G63=F64,F62,0))</f>
        <v>Шардинова Радмила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33</v>
      </c>
      <c r="D66" s="17"/>
      <c r="E66" s="17"/>
      <c r="F66" s="17"/>
      <c r="G66" s="35" t="s">
        <v>20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Сп5л!A8</f>
        <v>Бартенев Данил</v>
      </c>
      <c r="C67" s="17"/>
      <c r="D67" s="17"/>
      <c r="E67" s="18">
        <v>-56</v>
      </c>
      <c r="F67" s="19" t="str">
        <f>IF(5л2с!G10=5л2с!F6,5л2с!F14,IF(5л2с!G10=5л2с!F14,5л2с!F6,0))</f>
        <v>Ерофеев Илья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41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IF(5л2с!F6=5л2с!E4,5л2с!E8,IF(5л2с!F6=5л2с!E8,5л2с!E4,0))</f>
        <v>Можайко Владислав</v>
      </c>
      <c r="C69" s="17"/>
      <c r="D69" s="17"/>
      <c r="E69" s="18">
        <v>-57</v>
      </c>
      <c r="F69" s="23" t="str">
        <f>IF(5л2с!G26=5л2с!F22,5л2с!F30,IF(5л2с!G26=5л2с!F30,5л2с!F22,0))</f>
        <v>Макаров Павел</v>
      </c>
      <c r="G69" s="35" t="s">
        <v>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9</v>
      </c>
      <c r="D70" s="17"/>
      <c r="E70" s="17"/>
      <c r="F70" s="18">
        <v>-62</v>
      </c>
      <c r="G70" s="19" t="str">
        <f>IF(G68=F67,F69,IF(G68=F69,F67,0))</f>
        <v>Ерофеев Илья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IF(5л2с!F14=5л2с!E12,5л2с!E16,IF(5л2с!F14=5л2с!E16,5л2с!E12,0))</f>
        <v>Смирнов Станислав</v>
      </c>
      <c r="C71" s="24"/>
      <c r="D71" s="29"/>
      <c r="E71" s="17"/>
      <c r="F71" s="17"/>
      <c r="G71" s="35" t="s">
        <v>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9</v>
      </c>
      <c r="E72" s="18">
        <v>-63</v>
      </c>
      <c r="F72" s="19" t="str">
        <f>IF(C70=B69,B71,IF(C70=B71,B69,0))</f>
        <v>Смирнов Станислав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IF(5л2с!F22=5л2с!E20,5л2с!E24,IF(5л2с!F22=5л2с!E24,5л2с!E20,0))</f>
        <v>Овсянников Дмитрий</v>
      </c>
      <c r="C73" s="24"/>
      <c r="D73" s="37" t="s">
        <v>21</v>
      </c>
      <c r="E73" s="17"/>
      <c r="F73" s="20">
        <v>66</v>
      </c>
      <c r="G73" s="21" t="s">
        <v>36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38</v>
      </c>
      <c r="D74" s="36"/>
      <c r="E74" s="18">
        <v>-64</v>
      </c>
      <c r="F74" s="23" t="str">
        <f>IF(C74=B73,B75,IF(C74=B75,B73,0))</f>
        <v>Овсянников Дмитрий</v>
      </c>
      <c r="G74" s="35" t="s">
        <v>25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IF(5л2с!F30=5л2с!E28,5л2с!E32,IF(5л2с!F30=5л2с!E32,5л2с!E28,0))</f>
        <v>Валиев Даниил</v>
      </c>
      <c r="C75" s="18">
        <v>-65</v>
      </c>
      <c r="D75" s="19" t="str">
        <f>IF(D72=C70,C74,IF(D72=C74,C70,0))</f>
        <v>Валиев Даниил</v>
      </c>
      <c r="E75" s="17"/>
      <c r="F75" s="18">
        <v>-66</v>
      </c>
      <c r="G75" s="19" t="str">
        <f>IF(G73=F72,F74,IF(G73=F74,F72,0))</f>
        <v>Овсянников Дмитрий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23</v>
      </c>
      <c r="E76" s="17"/>
      <c r="F76" s="17"/>
      <c r="G76" s="35" t="s">
        <v>26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Сп5л!A1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Сп5л!A2</f>
        <v>Турнир 5-й лиги 21-го Этапа Международный день детей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Сп5л!A3</f>
        <v>41063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IF(5л1с!C6=5л1с!B5,5л1с!B7,IF(5л1с!C6=5л1с!B7,5л1с!B5,0))</f>
        <v>_</v>
      </c>
      <c r="C4" s="17"/>
      <c r="D4" s="18">
        <v>-25</v>
      </c>
      <c r="E4" s="19" t="str">
        <f>IF(5л1с!E12=5л1с!D8,5л1с!D16,IF(5л1с!E12=5л1с!D16,5л1с!D8,0))</f>
        <v>Гончаров Данил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10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IF(5л1с!C10=5л1с!B9,5л1с!B11,IF(5л1с!C10=5л1с!B11,5л1с!B9,0))</f>
        <v>Рабинович Игорь</v>
      </c>
      <c r="C6" s="20">
        <v>40</v>
      </c>
      <c r="D6" s="27" t="s">
        <v>9</v>
      </c>
      <c r="E6" s="20">
        <v>52</v>
      </c>
      <c r="F6" s="27" t="s">
        <v>40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IF(5л1с!D64=5л1с!C62,5л1с!C66,IF(5л1с!D64=5л1с!C66,5л1с!C62,0))</f>
        <v>Можайко Владислав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IF(5л1с!C14=5л1с!B13,5л1с!B15,IF(5л1с!C14=5л1с!B15,5л1с!B13,0))</f>
        <v>_</v>
      </c>
      <c r="C8" s="17"/>
      <c r="D8" s="20">
        <v>48</v>
      </c>
      <c r="E8" s="45" t="s">
        <v>9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IF(5л1с!C18=5л1с!B17,5л1с!B19,IF(5л1с!C18=5л1с!B19,5л1с!B17,0))</f>
        <v>_</v>
      </c>
      <c r="C10" s="20">
        <v>41</v>
      </c>
      <c r="D10" s="45" t="s">
        <v>5</v>
      </c>
      <c r="E10" s="29"/>
      <c r="F10" s="20">
        <v>56</v>
      </c>
      <c r="G10" s="27" t="s">
        <v>40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IF(5л1с!D56=5л1с!C54,5л1с!C58,IF(5л1с!D56=5л1с!C58,5л1с!C54,0))</f>
        <v>Воробьев Никита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IF(5л1с!C22=5л1с!B21,5л1с!B23,IF(5л1с!C22=5л1с!B23,5л1с!B21,0))</f>
        <v>_</v>
      </c>
      <c r="C12" s="17"/>
      <c r="D12" s="18">
        <v>-26</v>
      </c>
      <c r="E12" s="19" t="str">
        <f>IF(5л1с!E28=5л1с!D24,5л1с!D32,IF(5л1с!E28=5л1с!D32,5л1с!D24,0))</f>
        <v>Смирнов Станислав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IF(5л1с!C26=5л1с!B25,5л1с!B27,IF(5л1с!C26=5л1с!B27,5л1с!B25,0))</f>
        <v>_</v>
      </c>
      <c r="C14" s="20">
        <v>42</v>
      </c>
      <c r="D14" s="27" t="s">
        <v>37</v>
      </c>
      <c r="E14" s="20">
        <v>53</v>
      </c>
      <c r="F14" s="45" t="s">
        <v>37</v>
      </c>
      <c r="G14" s="20">
        <v>58</v>
      </c>
      <c r="H14" s="27" t="s">
        <v>40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IF(5л1с!D48=5л1с!C46,5л1с!C50,IF(5л1с!D48=5л1с!C50,5л1с!C46,0))</f>
        <v>Ерофеев Илья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IF(5л1с!C30=5л1с!B29,5л1с!B31,IF(5л1с!C30=5л1с!B31,5л1с!B29,0))</f>
        <v>_</v>
      </c>
      <c r="C16" s="17"/>
      <c r="D16" s="20">
        <v>49</v>
      </c>
      <c r="E16" s="45" t="s">
        <v>37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IF(5л1с!C34=5л1с!B33,5л1с!B35,IF(5л1с!C34=5л1с!B35,5л1с!B33,0))</f>
        <v>_</v>
      </c>
      <c r="C18" s="20">
        <v>43</v>
      </c>
      <c r="D18" s="45" t="s">
        <v>8</v>
      </c>
      <c r="E18" s="29"/>
      <c r="F18" s="18">
        <v>-30</v>
      </c>
      <c r="G18" s="23" t="str">
        <f>IF(5л1с!F52=5л1с!E44,5л1с!E60,IF(5л1с!F52=5л1с!E60,5л1с!E44,0))</f>
        <v>Бартенев Данил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IF(5л1с!D40=5л1с!C38,5л1с!C42,IF(5л1с!D40=5л1с!C42,5л1с!C38,0))</f>
        <v>Суслова Юлия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IF(5л1с!C38=5л1с!B37,5л1с!B39,IF(5л1с!C38=5л1с!B39,5л1с!B37,0))</f>
        <v>_</v>
      </c>
      <c r="C20" s="17"/>
      <c r="D20" s="18">
        <v>-27</v>
      </c>
      <c r="E20" s="19" t="str">
        <f>IF(5л1с!E44=5л1с!D40,5л1с!D48,IF(5л1с!E44=5л1с!D48,5л1с!D40,0))</f>
        <v>Макаров Павел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/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IF(5л1с!C42=5л1с!B41,5л1с!B43,IF(5л1с!C42=5л1с!B43,5л1с!B41,0))</f>
        <v>_</v>
      </c>
      <c r="C22" s="20">
        <v>44</v>
      </c>
      <c r="D22" s="27" t="s">
        <v>6</v>
      </c>
      <c r="E22" s="20">
        <v>54</v>
      </c>
      <c r="F22" s="27" t="s">
        <v>41</v>
      </c>
      <c r="G22" s="29"/>
      <c r="H22" s="20">
        <v>60</v>
      </c>
      <c r="I22" s="46" t="s">
        <v>40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IF(5л1с!D32=5л1с!C30,5л1с!C34,IF(5л1с!D32=5л1с!C34,5л1с!C30,0))</f>
        <v>Овсянников Дмитрий</v>
      </c>
      <c r="D23" s="24"/>
      <c r="E23" s="24"/>
      <c r="F23" s="24"/>
      <c r="G23" s="29"/>
      <c r="H23" s="24"/>
      <c r="I23" s="36"/>
      <c r="J23" s="30" t="s">
        <v>17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IF(5л1с!C46=5л1с!B45,5л1с!B47,IF(5л1с!C46=5л1с!B47,5л1с!B45,0))</f>
        <v>_</v>
      </c>
      <c r="C24" s="17"/>
      <c r="D24" s="20">
        <v>50</v>
      </c>
      <c r="E24" s="45" t="s">
        <v>6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IF(5л1с!C50=5л1с!B49,5л1с!B51,IF(5л1с!C50=5л1с!B51,5л1с!B49,0))</f>
        <v>_</v>
      </c>
      <c r="C26" s="20">
        <v>45</v>
      </c>
      <c r="D26" s="45" t="s">
        <v>42</v>
      </c>
      <c r="E26" s="29"/>
      <c r="F26" s="20">
        <v>57</v>
      </c>
      <c r="G26" s="27" t="s">
        <v>39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IF(5л1с!D24=5л1с!C22,5л1с!C26,IF(5л1с!D24=5л1с!C26,5л1с!C22,0))</f>
        <v>Курмакаев Ильмар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IF(5л1с!C54=5л1с!B53,5л1с!B55,IF(5л1с!C54=5л1с!B55,5л1с!B53,0))</f>
        <v>_</v>
      </c>
      <c r="C28" s="17"/>
      <c r="D28" s="18">
        <v>-28</v>
      </c>
      <c r="E28" s="19" t="str">
        <f>IF(5л1с!E60=5л1с!D56,5л1с!D64,IF(5л1с!E60=5л1с!D64,5л1с!D56,0))</f>
        <v>Валиев Даниил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IF(5л1с!C58=5л1с!B57,5л1с!B59,IF(5л1с!C58=5л1с!B59,5л1с!B57,0))</f>
        <v>_</v>
      </c>
      <c r="C30" s="20">
        <v>46</v>
      </c>
      <c r="D30" s="27" t="s">
        <v>39</v>
      </c>
      <c r="E30" s="20">
        <v>55</v>
      </c>
      <c r="F30" s="45" t="s">
        <v>39</v>
      </c>
      <c r="G30" s="20">
        <v>59</v>
      </c>
      <c r="H30" s="45" t="s">
        <v>39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IF(5л1с!D16=5л1с!C14,5л1с!C18,IF(5л1с!D16=5л1с!C18,5л1с!C14,0))</f>
        <v>Шамсутдинов Артур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IF(5л1с!C62=5л1с!B61,5л1с!B63,IF(5л1с!C62=5л1с!B63,5л1с!B61,0))</f>
        <v>_</v>
      </c>
      <c r="C32" s="17"/>
      <c r="D32" s="20">
        <v>51</v>
      </c>
      <c r="E32" s="45" t="s">
        <v>39</v>
      </c>
      <c r="F32" s="17"/>
      <c r="G32" s="24"/>
      <c r="H32" s="18">
        <v>-60</v>
      </c>
      <c r="I32" s="19" t="str">
        <f>IF(I22=H14,H30,IF(I22=H30,H14,0))</f>
        <v>Шамсутдинов Артур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/>
      <c r="D33" s="24"/>
      <c r="E33" s="29"/>
      <c r="F33" s="17"/>
      <c r="G33" s="24"/>
      <c r="H33" s="17"/>
      <c r="I33" s="36"/>
      <c r="J33" s="30" t="s">
        <v>18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IF(5л1с!C66=5л1с!B65,5л1с!B67,IF(5л1с!C66=5л1с!B67,5л1с!B65,0))</f>
        <v>_</v>
      </c>
      <c r="C34" s="20">
        <v>47</v>
      </c>
      <c r="D34" s="45" t="s">
        <v>12</v>
      </c>
      <c r="E34" s="29"/>
      <c r="F34" s="18">
        <v>-29</v>
      </c>
      <c r="G34" s="23" t="str">
        <f>IF(5л1с!F20=5л1с!E12,5л1с!E28,IF(5л1с!F20=5л1с!E28,5л1с!E12,0))</f>
        <v>Шардинова Радмила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IF(5л1с!D8=5л1с!C6,5л1с!C10,IF(5л1с!D8=5л1с!C10,5л1с!C6,0))</f>
        <v>Рогачев Дмитрий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Рабинович Игорь</v>
      </c>
      <c r="C37" s="17"/>
      <c r="D37" s="17"/>
      <c r="E37" s="17"/>
      <c r="F37" s="18">
        <v>-48</v>
      </c>
      <c r="G37" s="19" t="str">
        <f>IF(E8=D6,D10,IF(E8=D10,D6,0))</f>
        <v>Воробьев Никита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10</v>
      </c>
      <c r="D38" s="17"/>
      <c r="E38" s="17"/>
      <c r="F38" s="17"/>
      <c r="G38" s="20">
        <v>67</v>
      </c>
      <c r="H38" s="27" t="s">
        <v>8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Суслова Юлия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10</v>
      </c>
      <c r="E40" s="17"/>
      <c r="F40" s="17"/>
      <c r="G40" s="17"/>
      <c r="H40" s="20">
        <v>69</v>
      </c>
      <c r="I40" s="28" t="s">
        <v>8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Курмакаев Ильмар</v>
      </c>
      <c r="H41" s="24"/>
      <c r="I41" s="34"/>
      <c r="J41" s="30" t="s">
        <v>27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/>
      <c r="D42" s="24"/>
      <c r="E42" s="17"/>
      <c r="F42" s="17"/>
      <c r="G42" s="20">
        <v>68</v>
      </c>
      <c r="H42" s="45" t="s">
        <v>12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Рогачев Дмитрий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10</v>
      </c>
      <c r="F44" s="17"/>
      <c r="G44" s="17"/>
      <c r="H44" s="18">
        <v>-69</v>
      </c>
      <c r="I44" s="19" t="str">
        <f>IF(I40=H38,H42,IF(I40=H42,H38,0))</f>
        <v>Рогачев Дмитрий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>
        <f>IF(D22=C21,C23,IF(D22=C23,C21,0))</f>
        <v>0</v>
      </c>
      <c r="C45" s="17"/>
      <c r="D45" s="24"/>
      <c r="E45" s="35" t="s">
        <v>43</v>
      </c>
      <c r="F45" s="17"/>
      <c r="G45" s="18">
        <v>-67</v>
      </c>
      <c r="H45" s="19" t="str">
        <f>IF(H38=G37,G39,IF(H38=G39,G37,0))</f>
        <v>Воробьев Никита</v>
      </c>
      <c r="I45" s="36"/>
      <c r="J45" s="30" t="s">
        <v>29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46" t="s">
        <v>5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Курмакаев Ильмар</v>
      </c>
      <c r="I47" s="36"/>
      <c r="J47" s="30" t="s">
        <v>28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/>
      <c r="E48" s="17"/>
      <c r="F48" s="17"/>
      <c r="G48" s="17"/>
      <c r="H48" s="18">
        <v>-70</v>
      </c>
      <c r="I48" s="19" t="str">
        <f>IF(I46=H45,H47,IF(I46=H47,H45,0))</f>
        <v>Курмакаев Ильмар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30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/>
      <c r="D50" s="18">
        <v>-77</v>
      </c>
      <c r="E50" s="19">
        <f>IF(E44=D40,D48,IF(E44=D48,D40,0))</f>
        <v>0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>
        <f>IF(D34=C33,C35,IF(D34=C35,C33,0))</f>
        <v>0</v>
      </c>
      <c r="C51" s="17"/>
      <c r="D51" s="17"/>
      <c r="E51" s="35" t="s">
        <v>44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45</v>
      </c>
      <c r="F54" s="18">
        <v>-73</v>
      </c>
      <c r="G54" s="19">
        <f>IF(C46=B45,B47,IF(C46=B47,B45,0))</f>
        <v>0</v>
      </c>
      <c r="H54" s="24"/>
      <c r="I54" s="34"/>
      <c r="J54" s="30" t="s">
        <v>46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45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47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48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49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50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>
        <f>IF(C21=B20,B22,IF(C21=B22,B20,0))</f>
        <v>0</v>
      </c>
      <c r="C64" s="17"/>
      <c r="D64" s="24"/>
      <c r="E64" s="35" t="s">
        <v>51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52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>
        <f>IF(C69=B68,B70,IF(C69=B70,B68,0))</f>
        <v>0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>
        <f>IF(C33=B32,B34,IF(C33=B34,B32,0))</f>
        <v>0</v>
      </c>
      <c r="C70" s="17"/>
      <c r="D70" s="17"/>
      <c r="E70" s="35" t="s">
        <v>53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54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55</v>
      </c>
      <c r="F73" s="17"/>
      <c r="G73" s="18">
        <v>-92</v>
      </c>
      <c r="H73" s="23">
        <f>IF(H68=G67,G69,IF(H68=G69,G67,0))</f>
        <v>0</v>
      </c>
      <c r="I73" s="36"/>
      <c r="J73" s="30" t="s">
        <v>56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57</v>
      </c>
      <c r="F75" s="17"/>
      <c r="G75" s="29"/>
      <c r="H75" s="17"/>
      <c r="I75" s="36"/>
      <c r="J75" s="30" t="s">
        <v>58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60</v>
      </c>
      <c r="B7" s="12">
        <v>1</v>
      </c>
      <c r="C7" s="13" t="str">
        <f>4л!F20</f>
        <v>Искандаров Денис</v>
      </c>
      <c r="D7" s="10"/>
      <c r="E7" s="10"/>
      <c r="F7" s="10"/>
      <c r="G7" s="10"/>
      <c r="H7" s="10"/>
      <c r="I7" s="10"/>
    </row>
    <row r="8" spans="1:9" ht="18">
      <c r="A8" s="11" t="s">
        <v>32</v>
      </c>
      <c r="B8" s="12">
        <v>2</v>
      </c>
      <c r="C8" s="13" t="str">
        <f>4л!F31</f>
        <v>Ишгарин Айдар</v>
      </c>
      <c r="D8" s="10"/>
      <c r="E8" s="10"/>
      <c r="F8" s="10"/>
      <c r="G8" s="10"/>
      <c r="H8" s="10"/>
      <c r="I8" s="10"/>
    </row>
    <row r="9" spans="1:9" ht="18">
      <c r="A9" s="11" t="s">
        <v>61</v>
      </c>
      <c r="B9" s="12">
        <v>3</v>
      </c>
      <c r="C9" s="13" t="str">
        <f>4л!G43</f>
        <v>Атягин Руслан</v>
      </c>
      <c r="D9" s="10"/>
      <c r="E9" s="10"/>
      <c r="F9" s="10"/>
      <c r="G9" s="10"/>
      <c r="H9" s="10"/>
      <c r="I9" s="10"/>
    </row>
    <row r="10" spans="1:9" ht="18">
      <c r="A10" s="11" t="s">
        <v>62</v>
      </c>
      <c r="B10" s="12">
        <v>4</v>
      </c>
      <c r="C10" s="13" t="str">
        <f>4л!G51</f>
        <v>Мухетдинов Амир</v>
      </c>
      <c r="D10" s="10"/>
      <c r="E10" s="10"/>
      <c r="F10" s="10"/>
      <c r="G10" s="10"/>
      <c r="H10" s="10"/>
      <c r="I10" s="10"/>
    </row>
    <row r="11" spans="1:9" ht="18">
      <c r="A11" s="11" t="s">
        <v>63</v>
      </c>
      <c r="B11" s="12">
        <v>5</v>
      </c>
      <c r="C11" s="13" t="str">
        <f>4л!C55</f>
        <v>Шапошников Глеб</v>
      </c>
      <c r="D11" s="10"/>
      <c r="E11" s="10"/>
      <c r="F11" s="10"/>
      <c r="G11" s="10"/>
      <c r="H11" s="10"/>
      <c r="I11" s="10"/>
    </row>
    <row r="12" spans="1:9" ht="18">
      <c r="A12" s="11" t="s">
        <v>64</v>
      </c>
      <c r="B12" s="12">
        <v>6</v>
      </c>
      <c r="C12" s="13" t="str">
        <f>4л!C57</f>
        <v>Можайко Владислав</v>
      </c>
      <c r="D12" s="10"/>
      <c r="E12" s="10"/>
      <c r="F12" s="10"/>
      <c r="G12" s="10"/>
      <c r="H12" s="10"/>
      <c r="I12" s="10"/>
    </row>
    <row r="13" spans="1:9" ht="18">
      <c r="A13" s="11" t="s">
        <v>34</v>
      </c>
      <c r="B13" s="12">
        <v>7</v>
      </c>
      <c r="C13" s="13" t="str">
        <f>4л!C60</f>
        <v>Каримов Артур</v>
      </c>
      <c r="D13" s="10"/>
      <c r="E13" s="10"/>
      <c r="F13" s="10"/>
      <c r="G13" s="10"/>
      <c r="H13" s="10"/>
      <c r="I13" s="10"/>
    </row>
    <row r="14" spans="1:9" ht="18">
      <c r="A14" s="11" t="s">
        <v>65</v>
      </c>
      <c r="B14" s="12">
        <v>8</v>
      </c>
      <c r="C14" s="13" t="str">
        <f>4л!C62</f>
        <v>Ухаль Владислав</v>
      </c>
      <c r="D14" s="10"/>
      <c r="E14" s="10"/>
      <c r="F14" s="10"/>
      <c r="G14" s="10"/>
      <c r="H14" s="10"/>
      <c r="I14" s="10"/>
    </row>
    <row r="15" spans="1:9" ht="18">
      <c r="A15" s="11" t="s">
        <v>37</v>
      </c>
      <c r="B15" s="12">
        <v>9</v>
      </c>
      <c r="C15" s="13" t="str">
        <f>4л!G57</f>
        <v>Ерофеев Илья</v>
      </c>
      <c r="D15" s="10"/>
      <c r="E15" s="10"/>
      <c r="F15" s="10"/>
      <c r="G15" s="10"/>
      <c r="H15" s="10"/>
      <c r="I15" s="10"/>
    </row>
    <row r="16" spans="1:9" ht="18">
      <c r="A16" s="11" t="s">
        <v>66</v>
      </c>
      <c r="B16" s="12">
        <v>10</v>
      </c>
      <c r="C16" s="13" t="str">
        <f>4л!G60</f>
        <v>Филькина Влада</v>
      </c>
      <c r="D16" s="10"/>
      <c r="E16" s="10"/>
      <c r="F16" s="10"/>
      <c r="G16" s="10"/>
      <c r="H16" s="10"/>
      <c r="I16" s="10"/>
    </row>
    <row r="17" spans="1:9" ht="18">
      <c r="A17" s="11" t="s">
        <v>67</v>
      </c>
      <c r="B17" s="12">
        <v>11</v>
      </c>
      <c r="C17" s="13" t="str">
        <f>4л!G64</f>
        <v>Маннапов Альберт</v>
      </c>
      <c r="D17" s="10"/>
      <c r="E17" s="10"/>
      <c r="F17" s="10"/>
      <c r="G17" s="10"/>
      <c r="H17" s="10"/>
      <c r="I17" s="10"/>
    </row>
    <row r="18" spans="1:9" ht="18">
      <c r="A18" s="11" t="s">
        <v>9</v>
      </c>
      <c r="B18" s="12">
        <v>12</v>
      </c>
      <c r="C18" s="13" t="str">
        <f>4л!G66</f>
        <v>Фазылов Динар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3">
        <f>4л!D67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3">
        <f>4л!D70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3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3">
        <f>4л!G71</f>
        <v>0</v>
      </c>
      <c r="D22" s="10"/>
      <c r="E22" s="10"/>
      <c r="F22" s="10"/>
      <c r="G22" s="10"/>
      <c r="H22" s="10"/>
      <c r="I22" s="10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Сп4л!A1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Сп4л!A2</f>
        <v>Турнир 4-й лиги 21-го Этапа Международный день детей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Сп4л!A3</f>
        <v>41063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Сп4л!A7</f>
        <v>Шапошников Глеб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60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Сп4л!A22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65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Сп4л!A15</f>
        <v>Ерофеев Илья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65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Сп4л!A14</f>
        <v>Мухетдинов Амир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63</v>
      </c>
      <c r="F12" s="17"/>
      <c r="G12" s="26"/>
      <c r="H12" s="17"/>
      <c r="I12" s="17"/>
    </row>
    <row r="13" spans="1:9" ht="12.75">
      <c r="A13" s="18">
        <v>5</v>
      </c>
      <c r="B13" s="19" t="str">
        <f>Сп4л!A11</f>
        <v>Ишгарин Айдар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63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Сп4л!A18</f>
        <v>Можайко Владислав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63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Сп4л!A19</f>
        <v>_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62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Сп4л!A10</f>
        <v>Ухаль Владислав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32</v>
      </c>
      <c r="G20" s="21"/>
      <c r="H20" s="21"/>
      <c r="I20" s="21"/>
    </row>
    <row r="21" spans="1:9" ht="12.75">
      <c r="A21" s="18">
        <v>3</v>
      </c>
      <c r="B21" s="19" t="str">
        <f>Сп4л!A9</f>
        <v>Атягин Руслан</v>
      </c>
      <c r="C21" s="17"/>
      <c r="D21" s="17"/>
      <c r="E21" s="24"/>
      <c r="F21" s="29"/>
      <c r="G21" s="17"/>
      <c r="H21" s="30" t="s">
        <v>15</v>
      </c>
      <c r="I21" s="30"/>
    </row>
    <row r="22" spans="1:9" ht="12.75">
      <c r="A22" s="17"/>
      <c r="B22" s="20">
        <v>5</v>
      </c>
      <c r="C22" s="21" t="s">
        <v>61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Сп4л!A20</f>
        <v>_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61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Сп4л!A17</f>
        <v>Маннапов Альберт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67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Сп4л!A12</f>
        <v>Фазылов Динар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32</v>
      </c>
      <c r="F28" s="29"/>
      <c r="G28" s="17"/>
      <c r="H28" s="17"/>
      <c r="I28" s="17"/>
    </row>
    <row r="29" spans="1:9" ht="12.75">
      <c r="A29" s="18">
        <v>7</v>
      </c>
      <c r="B29" s="19" t="str">
        <f>Сп4л!A13</f>
        <v>Филькина Влада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66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Сп4л!A16</f>
        <v>Каримов Артур</v>
      </c>
      <c r="C31" s="24"/>
      <c r="D31" s="24"/>
      <c r="E31" s="18">
        <v>-15</v>
      </c>
      <c r="F31" s="19" t="str">
        <f>IF(F20=E12,E28,IF(F20=E28,E12,0))</f>
        <v>Ишгарин Айдар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32</v>
      </c>
      <c r="E32" s="17"/>
      <c r="F32" s="29"/>
      <c r="G32" s="17"/>
      <c r="H32" s="30" t="s">
        <v>16</v>
      </c>
      <c r="I32" s="30"/>
    </row>
    <row r="33" spans="1:9" ht="12.75">
      <c r="A33" s="18">
        <v>15</v>
      </c>
      <c r="B33" s="19" t="str">
        <f>Сп4л!A21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32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Сп4л!A8</f>
        <v>Искандаров Денис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Мухетдинов Амир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37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Ерофеев Илья</v>
      </c>
      <c r="C39" s="20">
        <v>20</v>
      </c>
      <c r="D39" s="31" t="s">
        <v>66</v>
      </c>
      <c r="E39" s="20">
        <v>26</v>
      </c>
      <c r="F39" s="31" t="s">
        <v>65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Каримов Артур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Можайко Владислав</v>
      </c>
      <c r="C41" s="17"/>
      <c r="D41" s="20">
        <v>24</v>
      </c>
      <c r="E41" s="32" t="s">
        <v>9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9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_</v>
      </c>
      <c r="C43" s="20">
        <v>21</v>
      </c>
      <c r="D43" s="32" t="s">
        <v>9</v>
      </c>
      <c r="E43" s="29"/>
      <c r="F43" s="20">
        <v>28</v>
      </c>
      <c r="G43" s="31" t="s">
        <v>61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Маннапов Альберт</v>
      </c>
      <c r="D44" s="17"/>
      <c r="E44" s="29"/>
      <c r="F44" s="24"/>
      <c r="G44" s="17"/>
      <c r="H44" s="30" t="s">
        <v>17</v>
      </c>
      <c r="I44" s="30"/>
    </row>
    <row r="45" spans="1:9" ht="12.75">
      <c r="A45" s="18">
        <v>-5</v>
      </c>
      <c r="B45" s="19" t="str">
        <f>IF(C22=B21,B23,IF(C22=B23,B21,0))</f>
        <v>_</v>
      </c>
      <c r="C45" s="17"/>
      <c r="D45" s="18">
        <v>-14</v>
      </c>
      <c r="E45" s="19" t="str">
        <f>IF(E28=D24,D32,IF(E28=D32,D24,0))</f>
        <v>Атягин Руслан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64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Фазылов Динар</v>
      </c>
      <c r="C47" s="20">
        <v>22</v>
      </c>
      <c r="D47" s="31" t="s">
        <v>62</v>
      </c>
      <c r="E47" s="20">
        <v>27</v>
      </c>
      <c r="F47" s="32" t="s">
        <v>61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Ухаль Владислав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Филькина Влада</v>
      </c>
      <c r="C49" s="17"/>
      <c r="D49" s="20">
        <v>25</v>
      </c>
      <c r="E49" s="32" t="s">
        <v>60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34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60</v>
      </c>
      <c r="E51" s="29"/>
      <c r="F51" s="18">
        <v>-28</v>
      </c>
      <c r="G51" s="19" t="str">
        <f>IF(G43=F39,F47,IF(G43=F47,F39,0))</f>
        <v>Мухетдинов Амир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Шапошников Глеб</v>
      </c>
      <c r="D52" s="17"/>
      <c r="E52" s="29"/>
      <c r="F52" s="17"/>
      <c r="G52" s="34"/>
      <c r="H52" s="30" t="s">
        <v>18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Можайко Владислав</v>
      </c>
      <c r="C54" s="17"/>
      <c r="D54" s="18">
        <v>-20</v>
      </c>
      <c r="E54" s="19" t="str">
        <f>IF(D39=C38,C40,IF(D39=C40,C38,0))</f>
        <v>Ерофеев Илья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60</v>
      </c>
      <c r="D55" s="17"/>
      <c r="E55" s="20">
        <v>31</v>
      </c>
      <c r="F55" s="21" t="s">
        <v>37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Шапошников Глеб</v>
      </c>
      <c r="C56" s="35" t="s">
        <v>19</v>
      </c>
      <c r="D56" s="18">
        <v>-21</v>
      </c>
      <c r="E56" s="23" t="str">
        <f>IF(D43=C42,C44,IF(D43=C44,C42,0))</f>
        <v>Маннапов Альберт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Можайко Владислав</v>
      </c>
      <c r="D57" s="17"/>
      <c r="E57" s="17"/>
      <c r="F57" s="20">
        <v>33</v>
      </c>
      <c r="G57" s="21" t="s">
        <v>37</v>
      </c>
      <c r="H57" s="27"/>
      <c r="I57" s="27"/>
    </row>
    <row r="58" spans="1:9" ht="12.75">
      <c r="A58" s="17"/>
      <c r="B58" s="17"/>
      <c r="C58" s="35" t="s">
        <v>20</v>
      </c>
      <c r="D58" s="18">
        <v>-22</v>
      </c>
      <c r="E58" s="19" t="str">
        <f>IF(D47=C46,C48,IF(D47=C48,C46,0))</f>
        <v>Фазылов Динар</v>
      </c>
      <c r="F58" s="24"/>
      <c r="G58" s="17"/>
      <c r="H58" s="30" t="s">
        <v>21</v>
      </c>
      <c r="I58" s="30"/>
    </row>
    <row r="59" spans="1:9" ht="12.75">
      <c r="A59" s="18">
        <v>-24</v>
      </c>
      <c r="B59" s="19" t="str">
        <f>IF(E41=D39,D43,IF(E41=D43,D39,0))</f>
        <v>Каримов Артур</v>
      </c>
      <c r="C59" s="17"/>
      <c r="D59" s="17"/>
      <c r="E59" s="20">
        <v>32</v>
      </c>
      <c r="F59" s="25" t="s">
        <v>34</v>
      </c>
      <c r="G59" s="36"/>
      <c r="H59" s="17"/>
      <c r="I59" s="17"/>
    </row>
    <row r="60" spans="1:9" ht="12.75">
      <c r="A60" s="17"/>
      <c r="B60" s="20">
        <v>30</v>
      </c>
      <c r="C60" s="21" t="s">
        <v>66</v>
      </c>
      <c r="D60" s="18">
        <v>-23</v>
      </c>
      <c r="E60" s="23" t="str">
        <f>IF(D51=C50,C52,IF(D51=C52,C50,0))</f>
        <v>Филькина Влада</v>
      </c>
      <c r="F60" s="18">
        <v>-33</v>
      </c>
      <c r="G60" s="19" t="str">
        <f>IF(G57=F55,F59,IF(G57=F59,F55,0))</f>
        <v>Филькина Влада</v>
      </c>
      <c r="H60" s="27"/>
      <c r="I60" s="27"/>
    </row>
    <row r="61" spans="1:9" ht="12.75">
      <c r="A61" s="18">
        <v>-25</v>
      </c>
      <c r="B61" s="23" t="str">
        <f>IF(E49=D47,D51,IF(E49=D51,D47,0))</f>
        <v>Ухаль Владислав</v>
      </c>
      <c r="C61" s="35" t="s">
        <v>22</v>
      </c>
      <c r="D61" s="17"/>
      <c r="E61" s="17"/>
      <c r="F61" s="17"/>
      <c r="G61" s="17"/>
      <c r="H61" s="30" t="s">
        <v>23</v>
      </c>
      <c r="I61" s="30"/>
    </row>
    <row r="62" spans="1:9" ht="12.75">
      <c r="A62" s="17"/>
      <c r="B62" s="18">
        <v>-30</v>
      </c>
      <c r="C62" s="19" t="str">
        <f>IF(C60=B59,B61,IF(C60=B61,B59,0))</f>
        <v>Ухаль Владислав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24</v>
      </c>
      <c r="D63" s="17"/>
      <c r="E63" s="18">
        <v>-31</v>
      </c>
      <c r="F63" s="19" t="str">
        <f>IF(F55=E54,E56,IF(F55=E56,E54,0))</f>
        <v>Маннапов Альберт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67</v>
      </c>
      <c r="H64" s="27"/>
      <c r="I64" s="27"/>
    </row>
    <row r="65" spans="1:9" ht="12.75">
      <c r="A65" s="17"/>
      <c r="B65" s="20">
        <v>35</v>
      </c>
      <c r="C65" s="21"/>
      <c r="D65" s="17"/>
      <c r="E65" s="18">
        <v>-32</v>
      </c>
      <c r="F65" s="23" t="str">
        <f>IF(F59=E58,E60,IF(F59=E60,E58,0))</f>
        <v>Фазылов Динар</v>
      </c>
      <c r="G65" s="17"/>
      <c r="H65" s="30" t="s">
        <v>25</v>
      </c>
      <c r="I65" s="30"/>
    </row>
    <row r="66" spans="1:9" ht="12.75">
      <c r="A66" s="18">
        <v>-17</v>
      </c>
      <c r="B66" s="23" t="str">
        <f>IF(C42=B41,B43,IF(C42=B43,B41,0))</f>
        <v>_</v>
      </c>
      <c r="C66" s="24"/>
      <c r="D66" s="29"/>
      <c r="E66" s="17"/>
      <c r="F66" s="18">
        <v>-34</v>
      </c>
      <c r="G66" s="19" t="str">
        <f>IF(G64=F63,F65,IF(G64=F65,F63,0))</f>
        <v>Фазылов Динар</v>
      </c>
      <c r="H66" s="27"/>
      <c r="I66" s="27"/>
    </row>
    <row r="67" spans="1:9" ht="12.75">
      <c r="A67" s="17"/>
      <c r="B67" s="17"/>
      <c r="C67" s="20">
        <v>37</v>
      </c>
      <c r="D67" s="21"/>
      <c r="E67" s="17"/>
      <c r="F67" s="17"/>
      <c r="G67" s="17"/>
      <c r="H67" s="30" t="s">
        <v>26</v>
      </c>
      <c r="I67" s="30"/>
    </row>
    <row r="68" spans="1:9" ht="12.75">
      <c r="A68" s="18">
        <v>-18</v>
      </c>
      <c r="B68" s="19" t="str">
        <f>IF(C46=B45,B47,IF(C46=B47,B45,0))</f>
        <v>_</v>
      </c>
      <c r="C68" s="24"/>
      <c r="D68" s="37" t="s">
        <v>27</v>
      </c>
      <c r="E68" s="18">
        <v>-35</v>
      </c>
      <c r="F68" s="19">
        <f>IF(C65=B64,B66,IF(C65=B66,B64,0))</f>
        <v>0</v>
      </c>
      <c r="G68" s="17"/>
      <c r="H68" s="17"/>
      <c r="I68" s="17"/>
    </row>
    <row r="69" spans="1:9" ht="12.75">
      <c r="A69" s="17"/>
      <c r="B69" s="20">
        <v>36</v>
      </c>
      <c r="C69" s="25"/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>
        <f>IF(D67=C65,C69,IF(D67=C69,C65,0))</f>
        <v>0</v>
      </c>
      <c r="E70" s="18">
        <v>-36</v>
      </c>
      <c r="F70" s="23">
        <f>IF(C69=B68,B70,IF(C69=B70,B68,0))</f>
        <v>0</v>
      </c>
      <c r="G70" s="17"/>
      <c r="H70" s="30" t="s">
        <v>28</v>
      </c>
      <c r="I70" s="30"/>
    </row>
    <row r="71" spans="1:9" ht="12.75">
      <c r="A71" s="17"/>
      <c r="B71" s="17"/>
      <c r="C71" s="17"/>
      <c r="D71" s="35" t="s">
        <v>29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30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41063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60</v>
      </c>
      <c r="B7" s="12">
        <v>1</v>
      </c>
      <c r="C7" s="13" t="str">
        <f>3л!F20</f>
        <v>Хакимова Регина</v>
      </c>
      <c r="D7" s="10"/>
      <c r="E7" s="10"/>
      <c r="F7" s="10"/>
      <c r="G7" s="10"/>
      <c r="H7" s="10"/>
      <c r="I7" s="10"/>
    </row>
    <row r="8" spans="1:9" ht="18">
      <c r="A8" s="11" t="s">
        <v>69</v>
      </c>
      <c r="B8" s="12">
        <v>2</v>
      </c>
      <c r="C8" s="13" t="str">
        <f>3л!F31</f>
        <v>Атягин Руслан</v>
      </c>
      <c r="D8" s="10"/>
      <c r="E8" s="10"/>
      <c r="F8" s="10"/>
      <c r="G8" s="10"/>
      <c r="H8" s="10"/>
      <c r="I8" s="10"/>
    </row>
    <row r="9" spans="1:9" ht="18">
      <c r="A9" s="11" t="s">
        <v>70</v>
      </c>
      <c r="B9" s="12">
        <v>3</v>
      </c>
      <c r="C9" s="13" t="str">
        <f>3л!G43</f>
        <v>Шапошников Глеб</v>
      </c>
      <c r="D9" s="10"/>
      <c r="E9" s="10"/>
      <c r="F9" s="10"/>
      <c r="G9" s="10"/>
      <c r="H9" s="10"/>
      <c r="I9" s="10"/>
    </row>
    <row r="10" spans="1:9" ht="18">
      <c r="A10" s="11" t="s">
        <v>71</v>
      </c>
      <c r="B10" s="12">
        <v>4</v>
      </c>
      <c r="C10" s="13" t="str">
        <f>3л!G51</f>
        <v>Ишгарин Айдар</v>
      </c>
      <c r="D10" s="10"/>
      <c r="E10" s="10"/>
      <c r="F10" s="10"/>
      <c r="G10" s="10"/>
      <c r="H10" s="10"/>
      <c r="I10" s="10"/>
    </row>
    <row r="11" spans="1:9" ht="18">
      <c r="A11" s="11" t="s">
        <v>61</v>
      </c>
      <c r="B11" s="12">
        <v>5</v>
      </c>
      <c r="C11" s="13" t="str">
        <f>3л!C55</f>
        <v>Бартенев Данил</v>
      </c>
      <c r="D11" s="10"/>
      <c r="E11" s="10"/>
      <c r="F11" s="10"/>
      <c r="G11" s="10"/>
      <c r="H11" s="10"/>
      <c r="I11" s="10"/>
    </row>
    <row r="12" spans="1:9" ht="18">
      <c r="A12" s="11" t="s">
        <v>33</v>
      </c>
      <c r="B12" s="12">
        <v>6</v>
      </c>
      <c r="C12" s="13" t="str">
        <f>3л!C57</f>
        <v>Неизвестных Игорь</v>
      </c>
      <c r="D12" s="10"/>
      <c r="E12" s="10"/>
      <c r="F12" s="10"/>
      <c r="G12" s="10"/>
      <c r="H12" s="10"/>
      <c r="I12" s="10"/>
    </row>
    <row r="13" spans="1:9" ht="18">
      <c r="A13" s="11" t="s">
        <v>62</v>
      </c>
      <c r="B13" s="12">
        <v>7</v>
      </c>
      <c r="C13" s="13" t="str">
        <f>3л!C60</f>
        <v>Миксонов Эренбург</v>
      </c>
      <c r="D13" s="10"/>
      <c r="E13" s="10"/>
      <c r="F13" s="10"/>
      <c r="G13" s="10"/>
      <c r="H13" s="10"/>
      <c r="I13" s="10"/>
    </row>
    <row r="14" spans="1:9" ht="18">
      <c r="A14" s="11" t="s">
        <v>63</v>
      </c>
      <c r="B14" s="12">
        <v>8</v>
      </c>
      <c r="C14" s="13" t="str">
        <f>3л!C62</f>
        <v>Филькина Влада</v>
      </c>
      <c r="D14" s="10"/>
      <c r="E14" s="10"/>
      <c r="F14" s="10"/>
      <c r="G14" s="10"/>
      <c r="H14" s="10"/>
      <c r="I14" s="10"/>
    </row>
    <row r="15" spans="1:9" ht="18">
      <c r="A15" s="11" t="s">
        <v>34</v>
      </c>
      <c r="B15" s="12">
        <v>9</v>
      </c>
      <c r="C15" s="13" t="str">
        <f>3л!G57</f>
        <v>Ухаль Владислав</v>
      </c>
      <c r="D15" s="10"/>
      <c r="E15" s="10"/>
      <c r="F15" s="10"/>
      <c r="G15" s="10"/>
      <c r="H15" s="10"/>
      <c r="I15" s="10"/>
    </row>
    <row r="16" spans="1:9" ht="18">
      <c r="A16" s="11" t="s">
        <v>67</v>
      </c>
      <c r="B16" s="12">
        <v>10</v>
      </c>
      <c r="C16" s="13" t="str">
        <f>3л!G60</f>
        <v>Маннапов Альберт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3">
        <f>3л!G64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3">
        <f>3л!G66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3">
        <f>3л!D67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3">
        <f>3л!D70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3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3">
        <f>3л!G71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2012-05-21T06:10:30Z</cp:lastPrinted>
  <dcterms:created xsi:type="dcterms:W3CDTF">2008-02-03T08:28:10Z</dcterms:created>
  <dcterms:modified xsi:type="dcterms:W3CDTF">2012-06-10T04:47:19Z</dcterms:modified>
  <cp:category/>
  <cp:version/>
  <cp:contentType/>
  <cp:contentStatus/>
</cp:coreProperties>
</file>