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6л3с" sheetId="5" r:id="rId5"/>
    <sheet name="Сп5л" sheetId="6" r:id="rId6"/>
    <sheet name="5л1с" sheetId="7" r:id="rId7"/>
    <sheet name="5л2с" sheetId="8" r:id="rId8"/>
    <sheet name="5л3с" sheetId="9" r:id="rId9"/>
    <sheet name="Сп4л" sheetId="10" r:id="rId10"/>
    <sheet name="4л" sheetId="11" r:id="rId11"/>
    <sheet name="Сп3л" sheetId="12" r:id="rId12"/>
    <sheet name="3л1с" sheetId="13" r:id="rId13"/>
    <sheet name="3л2с" sheetId="14" r:id="rId14"/>
    <sheet name="Сп2л" sheetId="15" r:id="rId15"/>
    <sheet name="2л" sheetId="16" r:id="rId16"/>
    <sheet name="Сп1л" sheetId="17" r:id="rId17"/>
    <sheet name="1л1с" sheetId="18" r:id="rId18"/>
    <sheet name="1л2с" sheetId="19" r:id="rId19"/>
    <sheet name="СпСл" sheetId="20" r:id="rId20"/>
    <sheet name="Сл" sheetId="21" r:id="rId21"/>
    <sheet name="СпВл" sheetId="22" r:id="rId22"/>
    <sheet name="Вл1с" sheetId="23" r:id="rId23"/>
    <sheet name="Вл2с" sheetId="24" r:id="rId24"/>
    <sheet name="СпПл" sheetId="25" r:id="rId25"/>
    <sheet name="Пл1с" sheetId="26" r:id="rId26"/>
    <sheet name="Пл2с" sheetId="27" r:id="rId27"/>
  </sheets>
  <definedNames>
    <definedName name="_xlnm.Print_Area" localSheetId="17">'1л1с'!$A$1:$G$76</definedName>
    <definedName name="_xlnm.Print_Area" localSheetId="18">'1л2с'!$A$1:$K$76</definedName>
    <definedName name="_xlnm.Print_Area" localSheetId="15">'2л'!$A$1:$J$72</definedName>
    <definedName name="_xlnm.Print_Area" localSheetId="12">'3л1с'!$A$1:$G$76</definedName>
    <definedName name="_xlnm.Print_Area" localSheetId="13">'3л2с'!$A$1:$K$76</definedName>
    <definedName name="_xlnm.Print_Area" localSheetId="10">'4л'!$A$1:$J$72</definedName>
    <definedName name="_xlnm.Print_Area" localSheetId="6">'5л1с'!$A$1:$I$68</definedName>
    <definedName name="_xlnm.Print_Area" localSheetId="7">'5л2с'!$A$1:$I$67</definedName>
    <definedName name="_xlnm.Print_Area" localSheetId="8">'5л3с'!$A$1:$J$91</definedName>
    <definedName name="_xlnm.Print_Area" localSheetId="2">'6л1с'!$A$1:$I$68</definedName>
    <definedName name="_xlnm.Print_Area" localSheetId="3">'6л2с'!$A$1:$I$67</definedName>
    <definedName name="_xlnm.Print_Area" localSheetId="4">'6л3с'!$A$1:$J$91</definedName>
    <definedName name="_xlnm.Print_Area" localSheetId="22">'Вл1с'!$A$1:$G$76</definedName>
    <definedName name="_xlnm.Print_Area" localSheetId="23">'Вл2с'!$A$1:$K$76</definedName>
    <definedName name="_xlnm.Print_Area" localSheetId="25">'Пл1с'!$A$1:$G$76</definedName>
    <definedName name="_xlnm.Print_Area" localSheetId="26">'Пл2с'!$A$1:$K$76</definedName>
    <definedName name="_xlnm.Print_Area" localSheetId="0">'Положение'!$A$1:$BG$98</definedName>
    <definedName name="_xlnm.Print_Area" localSheetId="20">'Сл'!$A$1:$J$72</definedName>
    <definedName name="_xlnm.Print_Area" localSheetId="16">'Сп1л'!$A$1:$I$38</definedName>
    <definedName name="_xlnm.Print_Area" localSheetId="14">'Сп2л'!$A$1:$I$22</definedName>
    <definedName name="_xlnm.Print_Area" localSheetId="11">'Сп3л'!$A$1:$I$38</definedName>
    <definedName name="_xlnm.Print_Area" localSheetId="9">'Сп4л'!$A$1:$I$22</definedName>
    <definedName name="_xlnm.Print_Area" localSheetId="5">'Сп5л'!$A$1:$I$70</definedName>
    <definedName name="_xlnm.Print_Area" localSheetId="1">'Сп6л'!$A$1:$I$70</definedName>
    <definedName name="_xlnm.Print_Area" localSheetId="21">'СпВл'!$A$1:$I$38</definedName>
    <definedName name="_xlnm.Print_Area" localSheetId="24">'СпПл'!$A$1:$I$38</definedName>
    <definedName name="_xlnm.Print_Area" localSheetId="19">'СпСл'!$A$1:$I$22</definedName>
  </definedNames>
  <calcPr fullCalcOnLoad="1"/>
</workbook>
</file>

<file path=xl/sharedStrings.xml><?xml version="1.0" encoding="utf-8"?>
<sst xmlns="http://schemas.openxmlformats.org/spreadsheetml/2006/main" count="1165" uniqueCount="199">
  <si>
    <t>Кубок Башкортостана 2012</t>
  </si>
  <si>
    <t>Турнир 6-й лиги 10-го Этапа Николай Рычков</t>
  </si>
  <si>
    <t>Список в соответствии с рейтингом</t>
  </si>
  <si>
    <t>№</t>
  </si>
  <si>
    <t>Список согласно занятым местам</t>
  </si>
  <si>
    <t>Ячменев Иван</t>
  </si>
  <si>
    <t>Лончакова Юлия</t>
  </si>
  <si>
    <t>Ахметзянов Алмаз</t>
  </si>
  <si>
    <t>Хисматуллин Данил</t>
  </si>
  <si>
    <t>Тоймурзин Николай</t>
  </si>
  <si>
    <t>Жерносек Никита</t>
  </si>
  <si>
    <t>Иксанов Тагир</t>
  </si>
  <si>
    <t>Валиев Даниил</t>
  </si>
  <si>
    <t>Набиуллина Диана</t>
  </si>
  <si>
    <t>Мохова Ирина</t>
  </si>
  <si>
    <t>Наливкин Виталий</t>
  </si>
  <si>
    <t>Овсянников Дмитрий</t>
  </si>
  <si>
    <t>Сахабиев Радмир</t>
  </si>
  <si>
    <t>Ахмадишин Роман</t>
  </si>
  <si>
    <t>Шардинов Ильсур</t>
  </si>
  <si>
    <t>Фролов Дмитрий</t>
  </si>
  <si>
    <t>Набиева Анита</t>
  </si>
  <si>
    <t>Муниров Эрик</t>
  </si>
  <si>
    <t>Алтынбеков Владислав</t>
  </si>
  <si>
    <t>Рыжов Игорь</t>
  </si>
  <si>
    <t>Калинин Константин</t>
  </si>
  <si>
    <t>Липатова Ксения</t>
  </si>
  <si>
    <t>Рафиков Айдар</t>
  </si>
  <si>
    <t>Вострецов Савелий</t>
  </si>
  <si>
    <t>Самарцев Родион</t>
  </si>
  <si>
    <t>Рогачев Дмитрий</t>
  </si>
  <si>
    <t>Виттек Вячеслав</t>
  </si>
  <si>
    <t>Баймухаметов Роман</t>
  </si>
  <si>
    <t>Гимранов Артур</t>
  </si>
  <si>
    <t>Мельников Павел</t>
  </si>
  <si>
    <t>Шагалиев Наиль</t>
  </si>
  <si>
    <t>Зарипов Тагир</t>
  </si>
  <si>
    <t>Хайрисламов Александр</t>
  </si>
  <si>
    <t>Биктин Ильнар</t>
  </si>
  <si>
    <t>Лукманов Рамис</t>
  </si>
  <si>
    <t>Бикметов Раиль</t>
  </si>
  <si>
    <t>Максимова Марина</t>
  </si>
  <si>
    <t>Хомутов Максим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</si>
  <si>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</si>
  <si>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</si>
  <si>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</si>
  <si>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</si>
  <si>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</si>
  <si>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</si>
  <si>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</si>
  <si>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11-е место</t>
  </si>
  <si>
    <t>7-е место</t>
  </si>
  <si>
    <t>9-е место</t>
  </si>
  <si>
    <t>12-е место</t>
  </si>
  <si>
    <t>8-е место</t>
  </si>
  <si>
    <t>15-е место</t>
  </si>
  <si>
    <t>10-е место</t>
  </si>
  <si>
    <t>13-е место</t>
  </si>
  <si>
    <t>16-е место</t>
  </si>
  <si>
    <t>14-е место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</si>
  <si>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</si>
  <si>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</si>
  <si>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</si>
  <si>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</si>
  <si>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</si>
  <si>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</si>
  <si>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</si>
  <si>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</si>
  <si>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</si>
  <si>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</si>
  <si>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</si>
  <si>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</si>
  <si>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</si>
  <si>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</si>
  <si>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</si>
  <si>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</si>
  <si>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Турнир 5-й лиги 10-го Этапа Николай Рычков</t>
  </si>
  <si>
    <t>Бартенев Данил</t>
  </si>
  <si>
    <t>Каскинова Эльвина</t>
  </si>
  <si>
    <t>Левадный Игорь</t>
  </si>
  <si>
    <t>Ишгарин Айдар</t>
  </si>
  <si>
    <t>Аюпов Наиль</t>
  </si>
  <si>
    <t>Хабибуллин Мухаммет</t>
  </si>
  <si>
    <t>Пехенько Кирилл</t>
  </si>
  <si>
    <t>Лукаш Елена</t>
  </si>
  <si>
    <t>Шамсутдинов Артур</t>
  </si>
  <si>
    <t>Беляков Максим</t>
  </si>
  <si>
    <t>Биктов Евгений</t>
  </si>
  <si>
    <t>Галиуллин Радмир</t>
  </si>
  <si>
    <t>Бурая Динара</t>
  </si>
  <si>
    <t>Саликов Антон</t>
  </si>
  <si>
    <t>Щукин Станислав</t>
  </si>
  <si>
    <t>Козленков Никита</t>
  </si>
  <si>
    <t>Фазылов Динар</t>
  </si>
  <si>
    <t>Русских Данил</t>
  </si>
  <si>
    <t>Грошев Антон</t>
  </si>
  <si>
    <t>Латыпов Владислав</t>
  </si>
  <si>
    <t>Салимов Ринат</t>
  </si>
  <si>
    <t>Турнир 4-й лиги 10-го Этапа Николай Рычков</t>
  </si>
  <si>
    <t>Ухаль Владислав</t>
  </si>
  <si>
    <t>Русских Денис</t>
  </si>
  <si>
    <t>Голубев Максим</t>
  </si>
  <si>
    <t>Мурасов Анвар</t>
  </si>
  <si>
    <t>Алтынбаев Марат</t>
  </si>
  <si>
    <t>Шапошников Глеб</t>
  </si>
  <si>
    <t>Мухетдинов Амир</t>
  </si>
  <si>
    <t>Маннапов Альберт</t>
  </si>
  <si>
    <t>Кузнецова Вероника</t>
  </si>
  <si>
    <t>Турнир 3-й лиги 10-го Этапа Николай Рычков</t>
  </si>
  <si>
    <t>Петров Артем</t>
  </si>
  <si>
    <t>Смирнов Андрей</t>
  </si>
  <si>
    <t>Рахматуллина Эмма</t>
  </si>
  <si>
    <t>Коврижников Максим</t>
  </si>
  <si>
    <t>Малышев Виктор</t>
  </si>
  <si>
    <t>Хакимова Регина</t>
  </si>
  <si>
    <t>Антонян Ваге</t>
  </si>
  <si>
    <t>Новокшонов Ярослав</t>
  </si>
  <si>
    <t>Ибагишев Денис</t>
  </si>
  <si>
    <t>Байрамалов Константин</t>
  </si>
  <si>
    <t>Трякин Глеб</t>
  </si>
  <si>
    <t>Новокшонов Вячеслав</t>
  </si>
  <si>
    <t>Султанмагомедов Тимур</t>
  </si>
  <si>
    <t>Аминев Марат</t>
  </si>
  <si>
    <t>Хатымов Артем</t>
  </si>
  <si>
    <t>Савинов Виктор</t>
  </si>
  <si>
    <t>19- место</t>
  </si>
  <si>
    <t>Турнир 2-й лиги 10-го Этапа Николай Рычков</t>
  </si>
  <si>
    <t>Султанмуратов Ильдар</t>
  </si>
  <si>
    <t>Мухутдинов Динар</t>
  </si>
  <si>
    <t>Шайдулов Эдуард</t>
  </si>
  <si>
    <t>Басс Кирилл</t>
  </si>
  <si>
    <t>Гилемханова Дина</t>
  </si>
  <si>
    <t>Маликов Ильдар</t>
  </si>
  <si>
    <t>Овод Максим</t>
  </si>
  <si>
    <t>Арсеньев Кирилл</t>
  </si>
  <si>
    <t>Овод Вадим</t>
  </si>
  <si>
    <t>Грошев Юрий</t>
  </si>
  <si>
    <t>Юдичев Сергей</t>
  </si>
  <si>
    <t>Равилов Руслан</t>
  </si>
  <si>
    <t>Аюпов Фарид</t>
  </si>
  <si>
    <t>Габдуллин Азат</t>
  </si>
  <si>
    <t>Турнир 1-й лиги 10-го Этапа Николай Рычков</t>
  </si>
  <si>
    <t>Исмайлов Азамат</t>
  </si>
  <si>
    <t>Прокофьев Михаил</t>
  </si>
  <si>
    <t>Андрющенко Матвей</t>
  </si>
  <si>
    <t>Коробко Павел</t>
  </si>
  <si>
    <t>Маневич Сергей</t>
  </si>
  <si>
    <t>Аминев Ильдар</t>
  </si>
  <si>
    <t>Грубов Виталий</t>
  </si>
  <si>
    <t>Толкачев Иван</t>
  </si>
  <si>
    <t>Фролова Анастасия</t>
  </si>
  <si>
    <t>Савин Михаил</t>
  </si>
  <si>
    <t>Емельянов Александр</t>
  </si>
  <si>
    <t>Габдуллин Марс</t>
  </si>
  <si>
    <t>Сафиуллин Динар</t>
  </si>
  <si>
    <t>Ишметов Александр</t>
  </si>
  <si>
    <t>Кузьмин Александр</t>
  </si>
  <si>
    <t>Юнусов Степан</t>
  </si>
  <si>
    <t>Турнир Старшей лиги 10-го Этапа Николай Рычков</t>
  </si>
  <si>
    <t>Урманов Артур</t>
  </si>
  <si>
    <t>Коротеев Георгий</t>
  </si>
  <si>
    <t>Шакуров Нафис</t>
  </si>
  <si>
    <t>Шакиров Ильяс</t>
  </si>
  <si>
    <t>Лютый Олег</t>
  </si>
  <si>
    <t>Хубатулин Ринат</t>
  </si>
  <si>
    <t>Тодрамович Александр</t>
  </si>
  <si>
    <t>Барышев Сергей</t>
  </si>
  <si>
    <t>Семенов Юрий</t>
  </si>
  <si>
    <t>Баринов Владимир</t>
  </si>
  <si>
    <t>Гарифуллин Валерий</t>
  </si>
  <si>
    <t>Хакимова Фиоза</t>
  </si>
  <si>
    <t>Хикимова Фиоза</t>
  </si>
  <si>
    <t>Турнир Высшей лиги 10-го Этапа Николай Рычков</t>
  </si>
  <si>
    <t xml:space="preserve"> </t>
  </si>
  <si>
    <t>Мазурин Александр</t>
  </si>
  <si>
    <t>Кондратьев Игорь</t>
  </si>
  <si>
    <t>Ратникова Наталья</t>
  </si>
  <si>
    <t>Сагитов Александр</t>
  </si>
  <si>
    <t>Асылгужин Марсель</t>
  </si>
  <si>
    <t>Семенов Константин</t>
  </si>
  <si>
    <t>Шапошников Александр</t>
  </si>
  <si>
    <t>Агудалин Дмитрий</t>
  </si>
  <si>
    <t>Лукьянов Роман</t>
  </si>
  <si>
    <t>Могилевская Инесса</t>
  </si>
  <si>
    <t>Тарараев Петр</t>
  </si>
  <si>
    <t>Мурзакаева Миляуша</t>
  </si>
  <si>
    <t>Турнир Премьер-лиги 10-го Этапа Николай Рычков</t>
  </si>
  <si>
    <t>Аристов Александр</t>
  </si>
  <si>
    <t>Яковлев Михаил</t>
  </si>
  <si>
    <t>Харламов Руслан</t>
  </si>
  <si>
    <t>Аббасов Рустамхон</t>
  </si>
  <si>
    <t>Срумов Антон</t>
  </si>
  <si>
    <t>Максютов Азат</t>
  </si>
  <si>
    <t>Божко Роман</t>
  </si>
  <si>
    <t>Мазмаев Руслан</t>
  </si>
  <si>
    <t>Салманов Сергей</t>
  </si>
  <si>
    <t>Абдрашитов Азат</t>
  </si>
  <si>
    <t>Хабиров Марс</t>
  </si>
  <si>
    <t>Гайфуллин Кемаль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</si>
</sst>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Courier New Cyr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 horizontal="right" vertical="center"/>
      <protection/>
    </xf>
    <xf numFmtId="0" fontId="30" fillId="15" borderId="0" xfId="0" applyFont="1" applyFill="1" applyAlignment="1" applyProtection="1">
      <alignment horizontal="center" vertical="center"/>
      <protection/>
    </xf>
    <xf numFmtId="181" fontId="30" fillId="15" borderId="0" xfId="0" applyNumberFormat="1" applyFont="1" applyFill="1" applyAlignment="1" applyProtection="1">
      <alignment horizontal="center" vertical="center"/>
      <protection/>
    </xf>
    <xf numFmtId="0" fontId="31" fillId="15" borderId="0" xfId="0" applyFont="1" applyFill="1" applyAlignment="1" applyProtection="1">
      <alignment horizontal="right" vertical="center"/>
      <protection/>
    </xf>
    <xf numFmtId="0" fontId="32" fillId="15" borderId="11" xfId="0" applyFont="1" applyFill="1" applyBorder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33" fillId="15" borderId="12" xfId="0" applyFont="1" applyFill="1" applyBorder="1" applyAlignment="1" applyProtection="1">
      <alignment horizontal="right" vertical="center"/>
      <protection/>
    </xf>
    <xf numFmtId="0" fontId="28" fillId="15" borderId="11" xfId="0" applyFont="1" applyFill="1" applyBorder="1" applyAlignment="1" applyProtection="1">
      <alignment horizontal="left" vertical="center"/>
      <protection/>
    </xf>
    <xf numFmtId="0" fontId="32" fillId="15" borderId="13" xfId="0" applyFont="1" applyFill="1" applyBorder="1" applyAlignment="1" applyProtection="1">
      <alignment horizontal="left" vertical="center"/>
      <protection/>
    </xf>
    <xf numFmtId="0" fontId="28" fillId="15" borderId="12" xfId="0" applyFont="1" applyFill="1" applyBorder="1" applyAlignment="1" applyProtection="1">
      <alignment horizontal="right" vertical="center"/>
      <protection/>
    </xf>
    <xf numFmtId="0" fontId="28" fillId="15" borderId="13" xfId="0" applyFont="1" applyFill="1" applyBorder="1" applyAlignment="1" applyProtection="1">
      <alignment horizontal="left" vertical="center"/>
      <protection/>
    </xf>
    <xf numFmtId="0" fontId="28" fillId="15" borderId="0" xfId="0" applyFont="1" applyFill="1" applyBorder="1" applyAlignment="1" applyProtection="1">
      <alignment horizontal="right" vertical="center"/>
      <protection/>
    </xf>
    <xf numFmtId="0" fontId="28" fillId="15" borderId="14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Alignment="1" applyProtection="1">
      <alignment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28" fillId="15" borderId="0" xfId="0" applyFont="1" applyFill="1" applyAlignment="1" applyProtection="1">
      <alignment horizontal="left" vertical="center"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left" vertical="center"/>
      <protection/>
    </xf>
    <xf numFmtId="0" fontId="28" fillId="15" borderId="15" xfId="0" applyFont="1" applyFill="1" applyBorder="1" applyAlignment="1" applyProtection="1">
      <alignment horizontal="right"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0" xfId="0" applyFont="1" applyFill="1" applyAlignment="1" applyProtection="1">
      <alignment horizontal="right" vertical="center"/>
      <protection/>
    </xf>
    <xf numFmtId="0" fontId="30" fillId="15" borderId="0" xfId="0" applyFont="1" applyFill="1" applyAlignment="1" applyProtection="1">
      <alignment horizontal="right" vertical="center"/>
      <protection/>
    </xf>
    <xf numFmtId="0" fontId="30" fillId="15" borderId="11" xfId="0" applyFont="1" applyFill="1" applyBorder="1" applyAlignment="1" applyProtection="1">
      <alignment horizontal="left" vertical="center"/>
      <protection/>
    </xf>
    <xf numFmtId="0" fontId="30" fillId="15" borderId="12" xfId="0" applyFont="1" applyFill="1" applyBorder="1" applyAlignment="1" applyProtection="1">
      <alignment horizontal="right" vertical="center"/>
      <protection/>
    </xf>
    <xf numFmtId="0" fontId="30" fillId="15" borderId="0" xfId="0" applyFont="1" applyFill="1" applyBorder="1" applyAlignment="1" applyProtection="1">
      <alignment horizontal="right" vertical="center"/>
      <protection/>
    </xf>
    <xf numFmtId="0" fontId="30" fillId="15" borderId="13" xfId="0" applyFont="1" applyFill="1" applyBorder="1" applyAlignment="1" applyProtection="1">
      <alignment horizontal="left" vertical="center"/>
      <protection/>
    </xf>
    <xf numFmtId="0" fontId="30" fillId="0" borderId="12" xfId="0" applyFont="1" applyFill="1" applyBorder="1" applyAlignment="1" applyProtection="1">
      <alignment horizontal="right" vertical="center"/>
      <protection/>
    </xf>
    <xf numFmtId="0" fontId="33" fillId="15" borderId="0" xfId="0" applyFont="1" applyFill="1" applyBorder="1" applyAlignment="1" applyProtection="1">
      <alignment horizontal="right" vertical="center"/>
      <protection/>
    </xf>
    <xf numFmtId="0" fontId="30" fillId="15" borderId="13" xfId="0" applyFont="1" applyFill="1" applyBorder="1" applyAlignment="1" applyProtection="1">
      <alignment horizontal="right" vertical="center"/>
      <protection/>
    </xf>
    <xf numFmtId="0" fontId="33" fillId="15" borderId="12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Alignment="1" applyProtection="1">
      <alignment vertical="center"/>
      <protection/>
    </xf>
    <xf numFmtId="0" fontId="32" fillId="15" borderId="11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vertical="center"/>
      <protection/>
    </xf>
    <xf numFmtId="0" fontId="30" fillId="15" borderId="13" xfId="0" applyFont="1" applyFill="1" applyBorder="1" applyAlignment="1" applyProtection="1">
      <alignment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>
      <alignment/>
    </xf>
    <xf numFmtId="181" fontId="37" fillId="15" borderId="0" xfId="0" applyNumberFormat="1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/>
      <protection/>
    </xf>
    <xf numFmtId="0" fontId="28" fillId="15" borderId="12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8" fillId="15" borderId="11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33" fillId="15" borderId="16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33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 vertical="center"/>
      <protection/>
    </xf>
    <xf numFmtId="181" fontId="37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 horizontal="center"/>
    </xf>
    <xf numFmtId="0" fontId="38" fillId="15" borderId="0" xfId="0" applyFont="1" applyFill="1" applyAlignment="1">
      <alignment/>
    </xf>
    <xf numFmtId="0" fontId="28" fillId="15" borderId="13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32" fillId="15" borderId="17" xfId="0" applyFont="1" applyFill="1" applyBorder="1" applyAlignment="1" applyProtection="1">
      <alignment horizontal="left"/>
      <protection/>
    </xf>
    <xf numFmtId="0" fontId="33" fillId="15" borderId="18" xfId="0" applyFont="1" applyFill="1" applyBorder="1" applyAlignment="1" applyProtection="1">
      <alignment/>
      <protection/>
    </xf>
    <xf numFmtId="0" fontId="28" fillId="15" borderId="17" xfId="0" applyFont="1" applyFill="1" applyBorder="1" applyAlignment="1" applyProtection="1">
      <alignment horizontal="left"/>
      <protection/>
    </xf>
    <xf numFmtId="0" fontId="32" fillId="15" borderId="19" xfId="0" applyFont="1" applyFill="1" applyBorder="1" applyAlignment="1" applyProtection="1">
      <alignment horizontal="left"/>
      <protection/>
    </xf>
    <xf numFmtId="0" fontId="28" fillId="15" borderId="18" xfId="0" applyFont="1" applyFill="1" applyBorder="1" applyAlignment="1" applyProtection="1">
      <alignment/>
      <protection/>
    </xf>
    <xf numFmtId="0" fontId="28" fillId="15" borderId="19" xfId="0" applyFont="1" applyFill="1" applyBorder="1" applyAlignment="1" applyProtection="1">
      <alignment horizontal="left"/>
      <protection/>
    </xf>
    <xf numFmtId="0" fontId="28" fillId="15" borderId="17" xfId="0" applyFont="1" applyFill="1" applyBorder="1" applyAlignment="1" applyProtection="1">
      <alignment/>
      <protection/>
    </xf>
    <xf numFmtId="0" fontId="28" fillId="15" borderId="20" xfId="0" applyFont="1" applyFill="1" applyBorder="1" applyAlignment="1" applyProtection="1">
      <alignment horizontal="left"/>
      <protection/>
    </xf>
    <xf numFmtId="0" fontId="33" fillId="15" borderId="21" xfId="0" applyFont="1" applyFill="1" applyBorder="1" applyAlignment="1" applyProtection="1">
      <alignment horizontal="right"/>
      <protection/>
    </xf>
    <xf numFmtId="0" fontId="30" fillId="15" borderId="17" xfId="0" applyFont="1" applyFill="1" applyBorder="1" applyAlignment="1" applyProtection="1">
      <alignment horizontal="left"/>
      <protection/>
    </xf>
    <xf numFmtId="0" fontId="30" fillId="15" borderId="19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97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152400</xdr:rowOff>
    </xdr:from>
    <xdr:to>
      <xdr:col>8</xdr:col>
      <xdr:colOff>676275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09575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0</xdr:rowOff>
    </xdr:from>
    <xdr:to>
      <xdr:col>8</xdr:col>
      <xdr:colOff>685800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752475</xdr:colOff>
      <xdr:row>1</xdr:row>
      <xdr:rowOff>152400</xdr:rowOff>
    </xdr:from>
    <xdr:to>
      <xdr:col>8</xdr:col>
      <xdr:colOff>485775</xdr:colOff>
      <xdr:row>15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23850"/>
          <a:ext cx="20383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295275</xdr:colOff>
      <xdr:row>1</xdr:row>
      <xdr:rowOff>104775</xdr:rowOff>
    </xdr:from>
    <xdr:to>
      <xdr:col>8</xdr:col>
      <xdr:colOff>495300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7622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390525</xdr:colOff>
      <xdr:row>2</xdr:row>
      <xdr:rowOff>19050</xdr:rowOff>
    </xdr:from>
    <xdr:to>
      <xdr:col>10</xdr:col>
      <xdr:colOff>0</xdr:colOff>
      <xdr:row>10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667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152400</xdr:rowOff>
    </xdr:from>
    <xdr:to>
      <xdr:col>8</xdr:col>
      <xdr:colOff>676275</xdr:colOff>
      <xdr:row>13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09575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752475</xdr:colOff>
      <xdr:row>1</xdr:row>
      <xdr:rowOff>152400</xdr:rowOff>
    </xdr:from>
    <xdr:to>
      <xdr:col>8</xdr:col>
      <xdr:colOff>485775</xdr:colOff>
      <xdr:row>15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323850"/>
          <a:ext cx="20383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295275</xdr:colOff>
      <xdr:row>1</xdr:row>
      <xdr:rowOff>104775</xdr:rowOff>
    </xdr:from>
    <xdr:to>
      <xdr:col>8</xdr:col>
      <xdr:colOff>495300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76225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390525</xdr:colOff>
      <xdr:row>2</xdr:row>
      <xdr:rowOff>19050</xdr:rowOff>
    </xdr:from>
    <xdr:to>
      <xdr:col>10</xdr:col>
      <xdr:colOff>0</xdr:colOff>
      <xdr:row>10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66700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99</v>
      </c>
      <c r="B7" s="12">
        <v>1</v>
      </c>
      <c r="C7" s="13" t="str">
        <f>4л!F20</f>
        <v>Бикметов Раиль</v>
      </c>
      <c r="D7" s="10"/>
      <c r="E7" s="10"/>
      <c r="F7" s="10"/>
      <c r="G7" s="10"/>
      <c r="H7" s="10"/>
      <c r="I7" s="10"/>
    </row>
    <row r="8" spans="1:9" ht="18">
      <c r="A8" s="11" t="s">
        <v>100</v>
      </c>
      <c r="B8" s="12">
        <v>2</v>
      </c>
      <c r="C8" s="13" t="str">
        <f>4л!F31</f>
        <v>Ухаль Владислав</v>
      </c>
      <c r="D8" s="10"/>
      <c r="E8" s="10"/>
      <c r="F8" s="10"/>
      <c r="G8" s="10"/>
      <c r="H8" s="10"/>
      <c r="I8" s="10"/>
    </row>
    <row r="9" spans="1:9" ht="18">
      <c r="A9" s="11" t="s">
        <v>101</v>
      </c>
      <c r="B9" s="12">
        <v>3</v>
      </c>
      <c r="C9" s="13" t="str">
        <f>4л!G43</f>
        <v>Биктов Евгений</v>
      </c>
      <c r="D9" s="10"/>
      <c r="E9" s="10"/>
      <c r="F9" s="10"/>
      <c r="G9" s="10"/>
      <c r="H9" s="10"/>
      <c r="I9" s="10"/>
    </row>
    <row r="10" spans="1:9" ht="18">
      <c r="A10" s="11" t="s">
        <v>102</v>
      </c>
      <c r="B10" s="12">
        <v>4</v>
      </c>
      <c r="C10" s="13" t="str">
        <f>4л!G51</f>
        <v>Мурасов Анвар</v>
      </c>
      <c r="D10" s="10"/>
      <c r="E10" s="10"/>
      <c r="F10" s="10"/>
      <c r="G10" s="10"/>
      <c r="H10" s="10"/>
      <c r="I10" s="10"/>
    </row>
    <row r="11" spans="1:9" ht="18">
      <c r="A11" s="11" t="s">
        <v>103</v>
      </c>
      <c r="B11" s="12">
        <v>5</v>
      </c>
      <c r="C11" s="13" t="str">
        <f>4л!C55</f>
        <v>Шапошников Глеб</v>
      </c>
      <c r="D11" s="10"/>
      <c r="E11" s="10"/>
      <c r="F11" s="10"/>
      <c r="G11" s="10"/>
      <c r="H11" s="10"/>
      <c r="I11" s="10"/>
    </row>
    <row r="12" spans="1:9" ht="18">
      <c r="A12" s="11" t="s">
        <v>104</v>
      </c>
      <c r="B12" s="12">
        <v>6</v>
      </c>
      <c r="C12" s="13" t="str">
        <f>4л!C57</f>
        <v>Алтынбаев Марат</v>
      </c>
      <c r="D12" s="10"/>
      <c r="E12" s="10"/>
      <c r="F12" s="10"/>
      <c r="G12" s="10"/>
      <c r="H12" s="10"/>
      <c r="I12" s="10"/>
    </row>
    <row r="13" spans="1:9" ht="18">
      <c r="A13" s="11" t="s">
        <v>77</v>
      </c>
      <c r="B13" s="12">
        <v>7</v>
      </c>
      <c r="C13" s="13">
        <f>4л!C60</f>
        <v>0</v>
      </c>
      <c r="D13" s="10"/>
      <c r="E13" s="10"/>
      <c r="F13" s="10"/>
      <c r="G13" s="10"/>
      <c r="H13" s="10"/>
      <c r="I13" s="10"/>
    </row>
    <row r="14" spans="1:9" ht="18">
      <c r="A14" s="11" t="s">
        <v>81</v>
      </c>
      <c r="B14" s="12">
        <v>8</v>
      </c>
      <c r="C14" s="13">
        <f>4л!C62</f>
        <v>0</v>
      </c>
      <c r="D14" s="10"/>
      <c r="E14" s="10"/>
      <c r="F14" s="10"/>
      <c r="G14" s="10"/>
      <c r="H14" s="10"/>
      <c r="I14" s="10"/>
    </row>
    <row r="15" spans="1:9" ht="18">
      <c r="A15" s="11" t="s">
        <v>105</v>
      </c>
      <c r="B15" s="12">
        <v>9</v>
      </c>
      <c r="C15" s="13">
        <f>4л!G57</f>
        <v>0</v>
      </c>
      <c r="D15" s="10"/>
      <c r="E15" s="10"/>
      <c r="F15" s="10"/>
      <c r="G15" s="10"/>
      <c r="H15" s="10"/>
      <c r="I15" s="10"/>
    </row>
    <row r="16" spans="1:9" ht="18">
      <c r="A16" s="11" t="s">
        <v>91</v>
      </c>
      <c r="B16" s="12">
        <v>10</v>
      </c>
      <c r="C16" s="13">
        <f>4л!G60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106</v>
      </c>
      <c r="B17" s="12">
        <v>11</v>
      </c>
      <c r="C17" s="13">
        <f>4л!G64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107</v>
      </c>
      <c r="B18" s="12">
        <v>12</v>
      </c>
      <c r="C18" s="13">
        <f>4л!G66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96</v>
      </c>
      <c r="B19" s="12">
        <v>13</v>
      </c>
      <c r="C19" s="13">
        <f>4л!D67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40</v>
      </c>
      <c r="B20" s="12">
        <v>14</v>
      </c>
      <c r="C20" s="13">
        <f>4л!D70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87</v>
      </c>
      <c r="B21" s="12">
        <v>15</v>
      </c>
      <c r="C21" s="13">
        <f>4л!G69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97</v>
      </c>
      <c r="B22" s="12">
        <v>16</v>
      </c>
      <c r="C22" s="13">
        <f>4л!G71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52" customWidth="1"/>
    <col min="2" max="2" width="16.875" style="52" customWidth="1"/>
    <col min="3" max="6" width="14.75390625" style="52" customWidth="1"/>
    <col min="7" max="9" width="5.75390625" style="52" customWidth="1"/>
    <col min="10" max="16384" width="9.125" style="52" customWidth="1"/>
  </cols>
  <sheetData>
    <row r="1" spans="1:10" ht="15.75">
      <c r="A1" s="51" t="str">
        <f>Сп4л!A1</f>
        <v>Кубок Башкортостана 2012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 t="str">
        <f>Сп4л!A2</f>
        <v>Турнир 4-й лиги 10-го Этапа Николай Рычков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3">
        <f>Сп4л!A3</f>
        <v>40986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2.75">
      <c r="A5" s="29">
        <v>1</v>
      </c>
      <c r="B5" s="32" t="str">
        <f>Сп4л!A7</f>
        <v>Ухаль Владислав</v>
      </c>
      <c r="C5" s="54"/>
      <c r="D5" s="54"/>
      <c r="E5" s="54"/>
      <c r="F5" s="54"/>
      <c r="G5" s="54"/>
      <c r="H5" s="54"/>
      <c r="I5" s="54"/>
    </row>
    <row r="6" spans="1:9" ht="12.75">
      <c r="A6" s="54"/>
      <c r="B6" s="55">
        <v>1</v>
      </c>
      <c r="C6" s="56" t="s">
        <v>99</v>
      </c>
      <c r="D6" s="54"/>
      <c r="E6" s="57"/>
      <c r="F6" s="54"/>
      <c r="G6" s="54"/>
      <c r="H6" s="54"/>
      <c r="I6" s="54"/>
    </row>
    <row r="7" spans="1:9" ht="12.75">
      <c r="A7" s="29">
        <v>16</v>
      </c>
      <c r="B7" s="33" t="str">
        <f>Сп4л!A22</f>
        <v>Салимов Ринат</v>
      </c>
      <c r="C7" s="58"/>
      <c r="D7" s="54"/>
      <c r="E7" s="54"/>
      <c r="F7" s="54"/>
      <c r="G7" s="54"/>
      <c r="H7" s="54"/>
      <c r="I7" s="54"/>
    </row>
    <row r="8" spans="1:9" ht="12.75">
      <c r="A8" s="54"/>
      <c r="B8" s="54"/>
      <c r="C8" s="55">
        <v>9</v>
      </c>
      <c r="D8" s="56" t="s">
        <v>99</v>
      </c>
      <c r="E8" s="54"/>
      <c r="F8" s="54"/>
      <c r="G8" s="54"/>
      <c r="H8" s="54"/>
      <c r="I8" s="54"/>
    </row>
    <row r="9" spans="1:9" ht="12.75">
      <c r="A9" s="29">
        <v>9</v>
      </c>
      <c r="B9" s="32" t="str">
        <f>Сп4л!A15</f>
        <v>Мухетдинов Амир</v>
      </c>
      <c r="C9" s="58"/>
      <c r="D9" s="58"/>
      <c r="E9" s="54"/>
      <c r="F9" s="54"/>
      <c r="G9" s="54"/>
      <c r="H9" s="54"/>
      <c r="I9" s="54"/>
    </row>
    <row r="10" spans="1:9" ht="12.75">
      <c r="A10" s="54"/>
      <c r="B10" s="55">
        <v>2</v>
      </c>
      <c r="C10" s="59" t="s">
        <v>105</v>
      </c>
      <c r="D10" s="58"/>
      <c r="E10" s="54"/>
      <c r="F10" s="54"/>
      <c r="G10" s="54"/>
      <c r="H10" s="54"/>
      <c r="I10" s="54"/>
    </row>
    <row r="11" spans="1:9" ht="12.75">
      <c r="A11" s="29">
        <v>8</v>
      </c>
      <c r="B11" s="33" t="str">
        <f>Сп4л!A14</f>
        <v>Аюпов Наиль</v>
      </c>
      <c r="C11" s="54"/>
      <c r="D11" s="58"/>
      <c r="E11" s="54"/>
      <c r="F11" s="54"/>
      <c r="G11" s="60"/>
      <c r="H11" s="54"/>
      <c r="I11" s="54"/>
    </row>
    <row r="12" spans="1:9" ht="12.75">
      <c r="A12" s="54"/>
      <c r="B12" s="54"/>
      <c r="C12" s="54"/>
      <c r="D12" s="55">
        <v>13</v>
      </c>
      <c r="E12" s="56" t="s">
        <v>99</v>
      </c>
      <c r="F12" s="54"/>
      <c r="G12" s="60"/>
      <c r="H12" s="54"/>
      <c r="I12" s="54"/>
    </row>
    <row r="13" spans="1:9" ht="12.75">
      <c r="A13" s="29">
        <v>5</v>
      </c>
      <c r="B13" s="32" t="str">
        <f>Сп4л!A11</f>
        <v>Алтынбаев Марат</v>
      </c>
      <c r="C13" s="54"/>
      <c r="D13" s="58"/>
      <c r="E13" s="58"/>
      <c r="F13" s="54"/>
      <c r="G13" s="60"/>
      <c r="H13" s="54"/>
      <c r="I13" s="54"/>
    </row>
    <row r="14" spans="1:9" ht="12.75">
      <c r="A14" s="54"/>
      <c r="B14" s="55">
        <v>3</v>
      </c>
      <c r="C14" s="61" t="s">
        <v>103</v>
      </c>
      <c r="D14" s="58"/>
      <c r="E14" s="58"/>
      <c r="F14" s="54"/>
      <c r="G14" s="60"/>
      <c r="H14" s="54"/>
      <c r="I14" s="54"/>
    </row>
    <row r="15" spans="1:9" ht="12.75">
      <c r="A15" s="29">
        <v>12</v>
      </c>
      <c r="B15" s="33" t="str">
        <f>Сп4л!A18</f>
        <v>Кузнецова Вероника</v>
      </c>
      <c r="C15" s="58"/>
      <c r="D15" s="58"/>
      <c r="E15" s="58"/>
      <c r="F15" s="54"/>
      <c r="G15" s="60"/>
      <c r="H15" s="54"/>
      <c r="I15" s="54"/>
    </row>
    <row r="16" spans="1:9" ht="12.75">
      <c r="A16" s="54"/>
      <c r="B16" s="54"/>
      <c r="C16" s="55">
        <v>10</v>
      </c>
      <c r="D16" s="59" t="s">
        <v>102</v>
      </c>
      <c r="E16" s="58"/>
      <c r="F16" s="54"/>
      <c r="G16" s="54"/>
      <c r="H16" s="54"/>
      <c r="I16" s="54"/>
    </row>
    <row r="17" spans="1:9" ht="12.75">
      <c r="A17" s="29">
        <v>13</v>
      </c>
      <c r="B17" s="32" t="str">
        <f>Сп4л!A19</f>
        <v>Латыпов Владислав</v>
      </c>
      <c r="C17" s="58"/>
      <c r="D17" s="54"/>
      <c r="E17" s="58"/>
      <c r="F17" s="54"/>
      <c r="G17" s="54"/>
      <c r="H17" s="54"/>
      <c r="I17" s="54"/>
    </row>
    <row r="18" spans="1:9" ht="12.75">
      <c r="A18" s="54"/>
      <c r="B18" s="55">
        <v>4</v>
      </c>
      <c r="C18" s="59" t="s">
        <v>102</v>
      </c>
      <c r="D18" s="54"/>
      <c r="E18" s="58"/>
      <c r="F18" s="54"/>
      <c r="G18" s="54"/>
      <c r="H18" s="54"/>
      <c r="I18" s="54"/>
    </row>
    <row r="19" spans="1:9" ht="12.75">
      <c r="A19" s="29">
        <v>4</v>
      </c>
      <c r="B19" s="33" t="str">
        <f>Сп4л!A10</f>
        <v>Мурасов Анвар</v>
      </c>
      <c r="C19" s="54"/>
      <c r="D19" s="54"/>
      <c r="E19" s="58"/>
      <c r="F19" s="54"/>
      <c r="G19" s="54"/>
      <c r="H19" s="54"/>
      <c r="I19" s="54"/>
    </row>
    <row r="20" spans="1:9" ht="12.75">
      <c r="A20" s="54"/>
      <c r="B20" s="54"/>
      <c r="C20" s="54"/>
      <c r="D20" s="54"/>
      <c r="E20" s="55">
        <v>15</v>
      </c>
      <c r="F20" s="62" t="s">
        <v>40</v>
      </c>
      <c r="G20" s="56"/>
      <c r="H20" s="56"/>
      <c r="I20" s="56"/>
    </row>
    <row r="21" spans="1:9" ht="12.75">
      <c r="A21" s="29">
        <v>3</v>
      </c>
      <c r="B21" s="32" t="str">
        <f>Сп4л!A9</f>
        <v>Голубев Максим</v>
      </c>
      <c r="C21" s="54"/>
      <c r="D21" s="54"/>
      <c r="E21" s="58"/>
      <c r="F21" s="63"/>
      <c r="G21" s="54"/>
      <c r="H21" s="64" t="s">
        <v>44</v>
      </c>
      <c r="I21" s="64"/>
    </row>
    <row r="22" spans="1:9" ht="12.75">
      <c r="A22" s="54"/>
      <c r="B22" s="55">
        <v>5</v>
      </c>
      <c r="C22" s="56" t="s">
        <v>40</v>
      </c>
      <c r="D22" s="54"/>
      <c r="E22" s="58"/>
      <c r="F22" s="63"/>
      <c r="G22" s="54"/>
      <c r="H22" s="54"/>
      <c r="I22" s="54"/>
    </row>
    <row r="23" spans="1:9" ht="12.75">
      <c r="A23" s="29">
        <v>14</v>
      </c>
      <c r="B23" s="33" t="str">
        <f>Сп4л!A20</f>
        <v>Бикметов Раиль</v>
      </c>
      <c r="C23" s="58"/>
      <c r="D23" s="54"/>
      <c r="E23" s="58"/>
      <c r="F23" s="63"/>
      <c r="G23" s="54"/>
      <c r="H23" s="54"/>
      <c r="I23" s="54"/>
    </row>
    <row r="24" spans="1:9" ht="12.75">
      <c r="A24" s="54"/>
      <c r="B24" s="54"/>
      <c r="C24" s="55">
        <v>11</v>
      </c>
      <c r="D24" s="56" t="s">
        <v>40</v>
      </c>
      <c r="E24" s="58"/>
      <c r="F24" s="63"/>
      <c r="G24" s="54"/>
      <c r="H24" s="54"/>
      <c r="I24" s="54"/>
    </row>
    <row r="25" spans="1:9" ht="12.75">
      <c r="A25" s="29">
        <v>11</v>
      </c>
      <c r="B25" s="32" t="str">
        <f>Сп4л!A17</f>
        <v>Маннапов Альберт</v>
      </c>
      <c r="C25" s="58"/>
      <c r="D25" s="58"/>
      <c r="E25" s="58"/>
      <c r="F25" s="63"/>
      <c r="G25" s="54"/>
      <c r="H25" s="54"/>
      <c r="I25" s="54"/>
    </row>
    <row r="26" spans="1:9" ht="12.75">
      <c r="A26" s="54"/>
      <c r="B26" s="55">
        <v>6</v>
      </c>
      <c r="C26" s="59" t="s">
        <v>104</v>
      </c>
      <c r="D26" s="58"/>
      <c r="E26" s="58"/>
      <c r="F26" s="63"/>
      <c r="G26" s="54"/>
      <c r="H26" s="54"/>
      <c r="I26" s="54"/>
    </row>
    <row r="27" spans="1:9" ht="12.75">
      <c r="A27" s="29">
        <v>6</v>
      </c>
      <c r="B27" s="33" t="str">
        <f>Сп4л!A12</f>
        <v>Шапошников Глеб</v>
      </c>
      <c r="C27" s="54"/>
      <c r="D27" s="58"/>
      <c r="E27" s="58"/>
      <c r="F27" s="63"/>
      <c r="G27" s="54"/>
      <c r="H27" s="54"/>
      <c r="I27" s="54"/>
    </row>
    <row r="28" spans="1:9" ht="12.75">
      <c r="A28" s="54"/>
      <c r="B28" s="54"/>
      <c r="C28" s="54"/>
      <c r="D28" s="55">
        <v>14</v>
      </c>
      <c r="E28" s="59" t="s">
        <v>40</v>
      </c>
      <c r="F28" s="63"/>
      <c r="G28" s="54"/>
      <c r="H28" s="54"/>
      <c r="I28" s="54"/>
    </row>
    <row r="29" spans="1:9" ht="12.75">
      <c r="A29" s="29">
        <v>7</v>
      </c>
      <c r="B29" s="32" t="str">
        <f>Сп4л!A13</f>
        <v>Бартенев Данил</v>
      </c>
      <c r="C29" s="54"/>
      <c r="D29" s="58"/>
      <c r="E29" s="54"/>
      <c r="F29" s="63"/>
      <c r="G29" s="54"/>
      <c r="H29" s="54"/>
      <c r="I29" s="54"/>
    </row>
    <row r="30" spans="1:9" ht="12.75">
      <c r="A30" s="54"/>
      <c r="B30" s="55">
        <v>7</v>
      </c>
      <c r="C30" s="56" t="s">
        <v>77</v>
      </c>
      <c r="D30" s="58"/>
      <c r="E30" s="54"/>
      <c r="F30" s="63"/>
      <c r="G30" s="54"/>
      <c r="H30" s="54"/>
      <c r="I30" s="54"/>
    </row>
    <row r="31" spans="1:9" ht="12.75">
      <c r="A31" s="29">
        <v>10</v>
      </c>
      <c r="B31" s="33" t="str">
        <f>Сп4л!A16</f>
        <v>Щукин Станислав</v>
      </c>
      <c r="C31" s="58"/>
      <c r="D31" s="58"/>
      <c r="E31" s="29">
        <v>-15</v>
      </c>
      <c r="F31" s="32" t="str">
        <f>IF(F20=E12,E28,IF(F20=E28,E12,0))</f>
        <v>Ухаль Владислав</v>
      </c>
      <c r="G31" s="61"/>
      <c r="H31" s="61"/>
      <c r="I31" s="61"/>
    </row>
    <row r="32" spans="1:9" ht="12.75">
      <c r="A32" s="54"/>
      <c r="B32" s="54"/>
      <c r="C32" s="55">
        <v>12</v>
      </c>
      <c r="D32" s="59" t="s">
        <v>87</v>
      </c>
      <c r="E32" s="54"/>
      <c r="F32" s="63"/>
      <c r="G32" s="54"/>
      <c r="H32" s="64" t="s">
        <v>45</v>
      </c>
      <c r="I32" s="64"/>
    </row>
    <row r="33" spans="1:9" ht="12.75">
      <c r="A33" s="29">
        <v>15</v>
      </c>
      <c r="B33" s="32" t="str">
        <f>Сп4л!A21</f>
        <v>Биктов Евгений</v>
      </c>
      <c r="C33" s="58"/>
      <c r="D33" s="54"/>
      <c r="E33" s="54"/>
      <c r="F33" s="63"/>
      <c r="G33" s="54"/>
      <c r="H33" s="54"/>
      <c r="I33" s="54"/>
    </row>
    <row r="34" spans="1:9" ht="12.75">
      <c r="A34" s="54"/>
      <c r="B34" s="55">
        <v>8</v>
      </c>
      <c r="C34" s="59" t="s">
        <v>87</v>
      </c>
      <c r="D34" s="54"/>
      <c r="E34" s="54"/>
      <c r="F34" s="63"/>
      <c r="G34" s="54"/>
      <c r="H34" s="54"/>
      <c r="I34" s="54"/>
    </row>
    <row r="35" spans="1:9" ht="12.75">
      <c r="A35" s="29">
        <v>2</v>
      </c>
      <c r="B35" s="33" t="str">
        <f>Сп4л!A8</f>
        <v>Русских Денис</v>
      </c>
      <c r="C35" s="54"/>
      <c r="D35" s="54"/>
      <c r="E35" s="54"/>
      <c r="F35" s="63"/>
      <c r="G35" s="54"/>
      <c r="H35" s="54"/>
      <c r="I35" s="54"/>
    </row>
    <row r="36" spans="1:9" ht="12.75">
      <c r="A36" s="54"/>
      <c r="B36" s="54"/>
      <c r="C36" s="54"/>
      <c r="D36" s="54"/>
      <c r="E36" s="54"/>
      <c r="F36" s="63"/>
      <c r="G36" s="54"/>
      <c r="H36" s="54"/>
      <c r="I36" s="54"/>
    </row>
    <row r="37" spans="1:9" ht="12.75">
      <c r="A37" s="29">
        <v>-1</v>
      </c>
      <c r="B37" s="32" t="str">
        <f>IF(C6=B5,B7,IF(C6=B7,B5,0))</f>
        <v>Салимов Ринат</v>
      </c>
      <c r="C37" s="54"/>
      <c r="D37" s="29">
        <v>-13</v>
      </c>
      <c r="E37" s="32" t="str">
        <f>IF(E12=D8,D16,IF(E12=D16,D8,0))</f>
        <v>Мурасов Анвар</v>
      </c>
      <c r="F37" s="54"/>
      <c r="G37" s="54"/>
      <c r="H37" s="54"/>
      <c r="I37" s="54"/>
    </row>
    <row r="38" spans="1:9" ht="12.75">
      <c r="A38" s="54"/>
      <c r="B38" s="55">
        <v>16</v>
      </c>
      <c r="C38" s="65" t="s">
        <v>81</v>
      </c>
      <c r="D38" s="54"/>
      <c r="E38" s="58"/>
      <c r="F38" s="54"/>
      <c r="G38" s="54"/>
      <c r="H38" s="54"/>
      <c r="I38" s="54"/>
    </row>
    <row r="39" spans="1:9" ht="12.75">
      <c r="A39" s="29">
        <v>-2</v>
      </c>
      <c r="B39" s="33" t="str">
        <f>IF(C10=B9,B11,IF(C10=B11,B9,0))</f>
        <v>Аюпов Наиль</v>
      </c>
      <c r="C39" s="55">
        <v>20</v>
      </c>
      <c r="D39" s="65" t="s">
        <v>77</v>
      </c>
      <c r="E39" s="55">
        <v>26</v>
      </c>
      <c r="F39" s="65" t="s">
        <v>102</v>
      </c>
      <c r="G39" s="54"/>
      <c r="H39" s="54"/>
      <c r="I39" s="54"/>
    </row>
    <row r="40" spans="1:9" ht="12.75">
      <c r="A40" s="54"/>
      <c r="B40" s="29">
        <v>-12</v>
      </c>
      <c r="C40" s="33" t="str">
        <f>IF(D32=C30,C34,IF(D32=C34,C30,0))</f>
        <v>Бартенев Данил</v>
      </c>
      <c r="D40" s="58"/>
      <c r="E40" s="58"/>
      <c r="F40" s="58"/>
      <c r="G40" s="54"/>
      <c r="H40" s="54"/>
      <c r="I40" s="54"/>
    </row>
    <row r="41" spans="1:9" ht="12.75">
      <c r="A41" s="29">
        <v>-3</v>
      </c>
      <c r="B41" s="32" t="str">
        <f>IF(C14=B13,B15,IF(C14=B15,B13,0))</f>
        <v>Кузнецова Вероника</v>
      </c>
      <c r="C41" s="54"/>
      <c r="D41" s="55">
        <v>24</v>
      </c>
      <c r="E41" s="66" t="s">
        <v>104</v>
      </c>
      <c r="F41" s="58"/>
      <c r="G41" s="54"/>
      <c r="H41" s="54"/>
      <c r="I41" s="54"/>
    </row>
    <row r="42" spans="1:9" ht="12.75">
      <c r="A42" s="54"/>
      <c r="B42" s="55">
        <v>17</v>
      </c>
      <c r="C42" s="65" t="s">
        <v>107</v>
      </c>
      <c r="D42" s="58"/>
      <c r="E42" s="63"/>
      <c r="F42" s="58"/>
      <c r="G42" s="54"/>
      <c r="H42" s="54"/>
      <c r="I42" s="54"/>
    </row>
    <row r="43" spans="1:9" ht="12.75">
      <c r="A43" s="29">
        <v>-4</v>
      </c>
      <c r="B43" s="33" t="str">
        <f>IF(C18=B17,B19,IF(C18=B19,B17,0))</f>
        <v>Латыпов Владислав</v>
      </c>
      <c r="C43" s="55">
        <v>21</v>
      </c>
      <c r="D43" s="66" t="s">
        <v>104</v>
      </c>
      <c r="E43" s="63"/>
      <c r="F43" s="55">
        <v>28</v>
      </c>
      <c r="G43" s="65" t="s">
        <v>87</v>
      </c>
      <c r="H43" s="61"/>
      <c r="I43" s="61"/>
    </row>
    <row r="44" spans="1:9" ht="12.75">
      <c r="A44" s="54"/>
      <c r="B44" s="29">
        <v>-11</v>
      </c>
      <c r="C44" s="33" t="str">
        <f>IF(D24=C22,C26,IF(D24=C26,C22,0))</f>
        <v>Шапошников Глеб</v>
      </c>
      <c r="D44" s="54"/>
      <c r="E44" s="63"/>
      <c r="F44" s="58"/>
      <c r="G44" s="54"/>
      <c r="H44" s="64" t="s">
        <v>46</v>
      </c>
      <c r="I44" s="64"/>
    </row>
    <row r="45" spans="1:9" ht="12.75">
      <c r="A45" s="29">
        <v>-5</v>
      </c>
      <c r="B45" s="32" t="str">
        <f>IF(C22=B21,B23,IF(C22=B23,B21,0))</f>
        <v>Голубев Максим</v>
      </c>
      <c r="C45" s="54"/>
      <c r="D45" s="29">
        <v>-14</v>
      </c>
      <c r="E45" s="32" t="str">
        <f>IF(E28=D24,D32,IF(E28=D32,D24,0))</f>
        <v>Биктов Евгений</v>
      </c>
      <c r="F45" s="58"/>
      <c r="G45" s="63"/>
      <c r="H45" s="54"/>
      <c r="I45" s="54"/>
    </row>
    <row r="46" spans="1:9" ht="12.75">
      <c r="A46" s="54"/>
      <c r="B46" s="55">
        <v>18</v>
      </c>
      <c r="C46" s="65" t="s">
        <v>101</v>
      </c>
      <c r="D46" s="54"/>
      <c r="E46" s="55"/>
      <c r="F46" s="58"/>
      <c r="G46" s="63"/>
      <c r="H46" s="54"/>
      <c r="I46" s="54"/>
    </row>
    <row r="47" spans="1:9" ht="12.75">
      <c r="A47" s="29">
        <v>-6</v>
      </c>
      <c r="B47" s="33" t="str">
        <f>IF(C26=B25,B27,IF(C26=B27,B25,0))</f>
        <v>Маннапов Альберт</v>
      </c>
      <c r="C47" s="55">
        <v>22</v>
      </c>
      <c r="D47" s="65" t="s">
        <v>103</v>
      </c>
      <c r="E47" s="55">
        <v>27</v>
      </c>
      <c r="F47" s="66" t="s">
        <v>87</v>
      </c>
      <c r="G47" s="63"/>
      <c r="H47" s="54"/>
      <c r="I47" s="54"/>
    </row>
    <row r="48" spans="1:9" ht="12.75">
      <c r="A48" s="54"/>
      <c r="B48" s="29">
        <v>-10</v>
      </c>
      <c r="C48" s="33" t="str">
        <f>IF(D16=C14,C18,IF(D16=C18,C14,0))</f>
        <v>Алтынбаев Марат</v>
      </c>
      <c r="D48" s="58"/>
      <c r="E48" s="58"/>
      <c r="F48" s="54"/>
      <c r="G48" s="63"/>
      <c r="H48" s="54"/>
      <c r="I48" s="54"/>
    </row>
    <row r="49" spans="1:9" ht="12.75">
      <c r="A49" s="29">
        <v>-7</v>
      </c>
      <c r="B49" s="32" t="str">
        <f>IF(C30=B29,B31,IF(C30=B31,B29,0))</f>
        <v>Щукин Станислав</v>
      </c>
      <c r="C49" s="54"/>
      <c r="D49" s="55">
        <v>25</v>
      </c>
      <c r="E49" s="66" t="s">
        <v>103</v>
      </c>
      <c r="F49" s="54"/>
      <c r="G49" s="63"/>
      <c r="H49" s="54"/>
      <c r="I49" s="54"/>
    </row>
    <row r="50" spans="1:9" ht="12.75">
      <c r="A50" s="54"/>
      <c r="B50" s="55">
        <v>19</v>
      </c>
      <c r="C50" s="65" t="s">
        <v>100</v>
      </c>
      <c r="D50" s="58"/>
      <c r="E50" s="63"/>
      <c r="F50" s="54"/>
      <c r="G50" s="63"/>
      <c r="H50" s="54"/>
      <c r="I50" s="54"/>
    </row>
    <row r="51" spans="1:9" ht="12.75">
      <c r="A51" s="29">
        <v>-8</v>
      </c>
      <c r="B51" s="33" t="str">
        <f>IF(C34=B33,B35,IF(C34=B35,B33,0))</f>
        <v>Русских Денис</v>
      </c>
      <c r="C51" s="55">
        <v>23</v>
      </c>
      <c r="D51" s="66" t="s">
        <v>100</v>
      </c>
      <c r="E51" s="63"/>
      <c r="F51" s="29">
        <v>-28</v>
      </c>
      <c r="G51" s="32" t="str">
        <f>IF(G43=F39,F47,IF(G43=F47,F39,0))</f>
        <v>Мурасов Анвар</v>
      </c>
      <c r="H51" s="61"/>
      <c r="I51" s="61"/>
    </row>
    <row r="52" spans="1:9" ht="12.75">
      <c r="A52" s="54"/>
      <c r="B52" s="67">
        <v>-9</v>
      </c>
      <c r="C52" s="33" t="str">
        <f>IF(D8=C6,C10,IF(D8=C10,C6,0))</f>
        <v>Мухетдинов Амир</v>
      </c>
      <c r="D52" s="54"/>
      <c r="E52" s="63"/>
      <c r="F52" s="54"/>
      <c r="G52" s="68"/>
      <c r="H52" s="64" t="s">
        <v>47</v>
      </c>
      <c r="I52" s="64"/>
    </row>
    <row r="53" spans="1:9" ht="12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29">
        <v>-26</v>
      </c>
      <c r="B54" s="32" t="str">
        <f>IF(F39=E37,E41,IF(F39=E41,E37,0))</f>
        <v>Шапошников Глеб</v>
      </c>
      <c r="C54" s="54"/>
      <c r="D54" s="29">
        <v>-20</v>
      </c>
      <c r="E54" s="32" t="str">
        <f>IF(D39=C38,C40,IF(D39=C40,C38,0))</f>
        <v>Аюпов Наиль</v>
      </c>
      <c r="F54" s="54"/>
      <c r="G54" s="54"/>
      <c r="H54" s="54"/>
      <c r="I54" s="54"/>
    </row>
    <row r="55" spans="1:9" ht="12.75">
      <c r="A55" s="54"/>
      <c r="B55" s="55">
        <v>29</v>
      </c>
      <c r="C55" s="56" t="s">
        <v>104</v>
      </c>
      <c r="D55" s="54"/>
      <c r="E55" s="55">
        <v>31</v>
      </c>
      <c r="F55" s="56"/>
      <c r="G55" s="54"/>
      <c r="H55" s="54"/>
      <c r="I55" s="54"/>
    </row>
    <row r="56" spans="1:9" ht="12.75">
      <c r="A56" s="29">
        <v>-27</v>
      </c>
      <c r="B56" s="33" t="str">
        <f>IF(F47=E45,E49,IF(F47=E49,E45,0))</f>
        <v>Алтынбаев Марат</v>
      </c>
      <c r="C56" s="69" t="s">
        <v>48</v>
      </c>
      <c r="D56" s="29">
        <v>-21</v>
      </c>
      <c r="E56" s="33" t="str">
        <f>IF(D43=C42,C44,IF(D43=C44,C42,0))</f>
        <v>Кузнецова Вероника</v>
      </c>
      <c r="F56" s="58"/>
      <c r="G56" s="63"/>
      <c r="H56" s="54"/>
      <c r="I56" s="54"/>
    </row>
    <row r="57" spans="1:9" ht="12.75">
      <c r="A57" s="54"/>
      <c r="B57" s="29">
        <v>-29</v>
      </c>
      <c r="C57" s="32" t="str">
        <f>IF(C55=B54,B56,IF(C55=B56,B54,0))</f>
        <v>Алтынбаев Марат</v>
      </c>
      <c r="D57" s="54"/>
      <c r="E57" s="54"/>
      <c r="F57" s="55">
        <v>33</v>
      </c>
      <c r="G57" s="56"/>
      <c r="H57" s="61"/>
      <c r="I57" s="61"/>
    </row>
    <row r="58" spans="1:9" ht="12.75">
      <c r="A58" s="54"/>
      <c r="B58" s="54"/>
      <c r="C58" s="69" t="s">
        <v>49</v>
      </c>
      <c r="D58" s="29">
        <v>-22</v>
      </c>
      <c r="E58" s="32" t="str">
        <f>IF(D47=C46,C48,IF(D47=C48,C46,0))</f>
        <v>Голубев Максим</v>
      </c>
      <c r="F58" s="58"/>
      <c r="G58" s="54"/>
      <c r="H58" s="64" t="s">
        <v>52</v>
      </c>
      <c r="I58" s="64"/>
    </row>
    <row r="59" spans="1:9" ht="12.75">
      <c r="A59" s="29">
        <v>-24</v>
      </c>
      <c r="B59" s="32" t="str">
        <f>IF(E41=D39,D43,IF(E41=D43,D39,0))</f>
        <v>Бартенев Данил</v>
      </c>
      <c r="C59" s="54"/>
      <c r="D59" s="54"/>
      <c r="E59" s="55">
        <v>32</v>
      </c>
      <c r="F59" s="59"/>
      <c r="G59" s="70"/>
      <c r="H59" s="54"/>
      <c r="I59" s="54"/>
    </row>
    <row r="60" spans="1:9" ht="12.75">
      <c r="A60" s="54"/>
      <c r="B60" s="55">
        <v>30</v>
      </c>
      <c r="C60" s="56"/>
      <c r="D60" s="29">
        <v>-23</v>
      </c>
      <c r="E60" s="33" t="str">
        <f>IF(D51=C50,C52,IF(D51=C52,C50,0))</f>
        <v>Мухетдинов Амир</v>
      </c>
      <c r="F60" s="29">
        <v>-33</v>
      </c>
      <c r="G60" s="32">
        <f>IF(G57=F55,F59,IF(G57=F59,F55,0))</f>
        <v>0</v>
      </c>
      <c r="H60" s="61"/>
      <c r="I60" s="61"/>
    </row>
    <row r="61" spans="1:9" ht="12.75">
      <c r="A61" s="29">
        <v>-25</v>
      </c>
      <c r="B61" s="33" t="str">
        <f>IF(E49=D47,D51,IF(E49=D51,D47,0))</f>
        <v>Русских Денис</v>
      </c>
      <c r="C61" s="69" t="s">
        <v>51</v>
      </c>
      <c r="D61" s="54"/>
      <c r="E61" s="54"/>
      <c r="F61" s="54"/>
      <c r="G61" s="54"/>
      <c r="H61" s="64" t="s">
        <v>56</v>
      </c>
      <c r="I61" s="64"/>
    </row>
    <row r="62" spans="1:9" ht="12.75">
      <c r="A62" s="54"/>
      <c r="B62" s="29">
        <v>-30</v>
      </c>
      <c r="C62" s="32">
        <f>IF(C60=B59,B61,IF(C60=B61,B59,0))</f>
        <v>0</v>
      </c>
      <c r="D62" s="54"/>
      <c r="E62" s="54"/>
      <c r="F62" s="54"/>
      <c r="G62" s="54"/>
      <c r="H62" s="54"/>
      <c r="I62" s="54"/>
    </row>
    <row r="63" spans="1:9" ht="12.75">
      <c r="A63" s="54"/>
      <c r="B63" s="54"/>
      <c r="C63" s="69" t="s">
        <v>54</v>
      </c>
      <c r="D63" s="54"/>
      <c r="E63" s="29">
        <v>-31</v>
      </c>
      <c r="F63" s="32">
        <f>IF(F55=E54,E56,IF(F55=E56,E54,0))</f>
        <v>0</v>
      </c>
      <c r="G63" s="54"/>
      <c r="H63" s="54"/>
      <c r="I63" s="54"/>
    </row>
    <row r="64" spans="1:9" ht="12.75">
      <c r="A64" s="29">
        <v>-16</v>
      </c>
      <c r="B64" s="32" t="str">
        <f>IF(C38=B37,B39,IF(C38=B39,B37,0))</f>
        <v>Салимов Ринат</v>
      </c>
      <c r="C64" s="54"/>
      <c r="D64" s="54"/>
      <c r="E64" s="54"/>
      <c r="F64" s="55">
        <v>34</v>
      </c>
      <c r="G64" s="56"/>
      <c r="H64" s="61"/>
      <c r="I64" s="61"/>
    </row>
    <row r="65" spans="1:9" ht="12.75">
      <c r="A65" s="54"/>
      <c r="B65" s="55">
        <v>35</v>
      </c>
      <c r="C65" s="56"/>
      <c r="D65" s="54"/>
      <c r="E65" s="29">
        <v>-32</v>
      </c>
      <c r="F65" s="33">
        <f>IF(F59=E58,E60,IF(F59=E60,E58,0))</f>
        <v>0</v>
      </c>
      <c r="G65" s="54"/>
      <c r="H65" s="64" t="s">
        <v>50</v>
      </c>
      <c r="I65" s="64"/>
    </row>
    <row r="66" spans="1:9" ht="12.75">
      <c r="A66" s="29">
        <v>-17</v>
      </c>
      <c r="B66" s="33" t="str">
        <f>IF(C42=B41,B43,IF(C42=B43,B41,0))</f>
        <v>Латыпов Владислав</v>
      </c>
      <c r="C66" s="58"/>
      <c r="D66" s="63"/>
      <c r="E66" s="54"/>
      <c r="F66" s="29">
        <v>-34</v>
      </c>
      <c r="G66" s="32">
        <f>IF(G64=F63,F65,IF(G64=F65,F63,0))</f>
        <v>0</v>
      </c>
      <c r="H66" s="61"/>
      <c r="I66" s="61"/>
    </row>
    <row r="67" spans="1:9" ht="12.75">
      <c r="A67" s="54"/>
      <c r="B67" s="54"/>
      <c r="C67" s="55">
        <v>37</v>
      </c>
      <c r="D67" s="56"/>
      <c r="E67" s="54"/>
      <c r="F67" s="54"/>
      <c r="G67" s="54"/>
      <c r="H67" s="64" t="s">
        <v>53</v>
      </c>
      <c r="I67" s="64"/>
    </row>
    <row r="68" spans="1:9" ht="12.75">
      <c r="A68" s="29">
        <v>-18</v>
      </c>
      <c r="B68" s="32" t="str">
        <f>IF(C46=B45,B47,IF(C46=B47,B45,0))</f>
        <v>Маннапов Альберт</v>
      </c>
      <c r="C68" s="58"/>
      <c r="D68" s="71" t="s">
        <v>57</v>
      </c>
      <c r="E68" s="29">
        <v>-35</v>
      </c>
      <c r="F68" s="32">
        <f>IF(C65=B64,B66,IF(C65=B66,B64,0))</f>
        <v>0</v>
      </c>
      <c r="G68" s="54"/>
      <c r="H68" s="54"/>
      <c r="I68" s="54"/>
    </row>
    <row r="69" spans="1:9" ht="12.75">
      <c r="A69" s="54"/>
      <c r="B69" s="55">
        <v>36</v>
      </c>
      <c r="C69" s="59"/>
      <c r="D69" s="70"/>
      <c r="E69" s="54"/>
      <c r="F69" s="55">
        <v>38</v>
      </c>
      <c r="G69" s="56"/>
      <c r="H69" s="61"/>
      <c r="I69" s="61"/>
    </row>
    <row r="70" spans="1:9" ht="12.75">
      <c r="A70" s="29">
        <v>-19</v>
      </c>
      <c r="B70" s="33" t="str">
        <f>IF(C50=B49,B51,IF(C50=B51,B49,0))</f>
        <v>Щукин Станислав</v>
      </c>
      <c r="C70" s="29">
        <v>-37</v>
      </c>
      <c r="D70" s="32">
        <f>IF(D67=C65,C69,IF(D67=C69,C65,0))</f>
        <v>0</v>
      </c>
      <c r="E70" s="29">
        <v>-36</v>
      </c>
      <c r="F70" s="33">
        <f>IF(C69=B68,B70,IF(C69=B70,B68,0))</f>
        <v>0</v>
      </c>
      <c r="G70" s="54"/>
      <c r="H70" s="64" t="s">
        <v>55</v>
      </c>
      <c r="I70" s="64"/>
    </row>
    <row r="71" spans="1:9" ht="12.75">
      <c r="A71" s="54"/>
      <c r="B71" s="54"/>
      <c r="C71" s="54"/>
      <c r="D71" s="69" t="s">
        <v>59</v>
      </c>
      <c r="E71" s="54"/>
      <c r="F71" s="29">
        <v>-38</v>
      </c>
      <c r="G71" s="32">
        <f>IF(G69=F68,F70,IF(G69=F70,F68,0))</f>
        <v>0</v>
      </c>
      <c r="H71" s="61"/>
      <c r="I71" s="61"/>
    </row>
    <row r="72" spans="1:9" ht="12.75">
      <c r="A72" s="54"/>
      <c r="B72" s="54"/>
      <c r="C72" s="54"/>
      <c r="D72" s="54"/>
      <c r="E72" s="54"/>
      <c r="F72" s="54"/>
      <c r="G72" s="54"/>
      <c r="H72" s="64" t="s">
        <v>58</v>
      </c>
      <c r="I72" s="6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5" sqref="B11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108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109</v>
      </c>
      <c r="B7" s="12">
        <v>1</v>
      </c>
      <c r="C7" s="13" t="str">
        <f>3л1с!G36</f>
        <v>Петров Артем</v>
      </c>
      <c r="D7" s="10"/>
      <c r="E7" s="10"/>
      <c r="F7" s="10"/>
      <c r="G7" s="10"/>
      <c r="H7" s="10"/>
      <c r="I7" s="10"/>
    </row>
    <row r="8" spans="1:9" ht="18">
      <c r="A8" s="11" t="s">
        <v>110</v>
      </c>
      <c r="B8" s="12">
        <v>2</v>
      </c>
      <c r="C8" s="13" t="str">
        <f>3л1с!G56</f>
        <v>Смирнов Андрей</v>
      </c>
      <c r="D8" s="10"/>
      <c r="E8" s="10"/>
      <c r="F8" s="10"/>
      <c r="G8" s="10"/>
      <c r="H8" s="10"/>
      <c r="I8" s="10"/>
    </row>
    <row r="9" spans="1:9" ht="18">
      <c r="A9" s="11" t="s">
        <v>111</v>
      </c>
      <c r="B9" s="12">
        <v>3</v>
      </c>
      <c r="C9" s="13" t="str">
        <f>3л2с!I22</f>
        <v>Малышев Виктор</v>
      </c>
      <c r="D9" s="10"/>
      <c r="E9" s="10"/>
      <c r="F9" s="10"/>
      <c r="G9" s="10"/>
      <c r="H9" s="10"/>
      <c r="I9" s="10"/>
    </row>
    <row r="10" spans="1:9" ht="18">
      <c r="A10" s="11" t="s">
        <v>112</v>
      </c>
      <c r="B10" s="12">
        <v>4</v>
      </c>
      <c r="C10" s="13" t="str">
        <f>3л2с!I32</f>
        <v>Коврижников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113</v>
      </c>
      <c r="B11" s="12">
        <v>5</v>
      </c>
      <c r="C11" s="13" t="str">
        <f>3л1с!G63</f>
        <v>Салимов Ринат</v>
      </c>
      <c r="D11" s="10"/>
      <c r="E11" s="10"/>
      <c r="F11" s="10"/>
      <c r="G11" s="10"/>
      <c r="H11" s="10"/>
      <c r="I11" s="10"/>
    </row>
    <row r="12" spans="1:9" ht="18">
      <c r="A12" s="11" t="s">
        <v>114</v>
      </c>
      <c r="B12" s="12">
        <v>6</v>
      </c>
      <c r="C12" s="13" t="str">
        <f>3л1с!G65</f>
        <v>Антонян Ваге</v>
      </c>
      <c r="D12" s="10"/>
      <c r="E12" s="10"/>
      <c r="F12" s="10"/>
      <c r="G12" s="10"/>
      <c r="H12" s="10"/>
      <c r="I12" s="10"/>
    </row>
    <row r="13" spans="1:9" ht="18">
      <c r="A13" s="11" t="s">
        <v>115</v>
      </c>
      <c r="B13" s="12">
        <v>7</v>
      </c>
      <c r="C13" s="13">
        <f>3л1с!G68</f>
        <v>0</v>
      </c>
      <c r="D13" s="10"/>
      <c r="E13" s="10"/>
      <c r="F13" s="10"/>
      <c r="G13" s="10"/>
      <c r="H13" s="10"/>
      <c r="I13" s="10"/>
    </row>
    <row r="14" spans="1:9" ht="18">
      <c r="A14" s="11" t="s">
        <v>116</v>
      </c>
      <c r="B14" s="12">
        <v>8</v>
      </c>
      <c r="C14" s="13">
        <f>3л1с!G70</f>
        <v>0</v>
      </c>
      <c r="D14" s="10"/>
      <c r="E14" s="10"/>
      <c r="F14" s="10"/>
      <c r="G14" s="10"/>
      <c r="H14" s="10"/>
      <c r="I14" s="10"/>
    </row>
    <row r="15" spans="1:9" ht="18">
      <c r="A15" s="11" t="s">
        <v>117</v>
      </c>
      <c r="B15" s="12">
        <v>9</v>
      </c>
      <c r="C15" s="13">
        <f>3л1с!D72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101</v>
      </c>
      <c r="B16" s="12">
        <v>10</v>
      </c>
      <c r="C16" s="13">
        <f>3л1с!D75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118</v>
      </c>
      <c r="B17" s="12">
        <v>11</v>
      </c>
      <c r="C17" s="13">
        <f>3л1с!G73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119</v>
      </c>
      <c r="B18" s="12">
        <v>12</v>
      </c>
      <c r="C18" s="13">
        <f>3л1с!G75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120</v>
      </c>
      <c r="B19" s="12">
        <v>13</v>
      </c>
      <c r="C19" s="13">
        <f>3л2с!I40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121</v>
      </c>
      <c r="B20" s="12">
        <v>14</v>
      </c>
      <c r="C20" s="13">
        <f>3л2с!I44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122</v>
      </c>
      <c r="B21" s="12">
        <v>15</v>
      </c>
      <c r="C21" s="13">
        <f>3л2с!I46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123</v>
      </c>
      <c r="B22" s="12">
        <v>16</v>
      </c>
      <c r="C22" s="13">
        <f>3л2с!I48</f>
        <v>0</v>
      </c>
      <c r="D22" s="10"/>
      <c r="E22" s="10"/>
      <c r="F22" s="10"/>
      <c r="G22" s="10"/>
      <c r="H22" s="10"/>
      <c r="I22" s="10"/>
    </row>
    <row r="23" spans="1:9" ht="18">
      <c r="A23" s="11" t="s">
        <v>79</v>
      </c>
      <c r="B23" s="12">
        <v>17</v>
      </c>
      <c r="C23" s="13">
        <f>3л2с!E44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124</v>
      </c>
      <c r="B24" s="12">
        <v>18</v>
      </c>
      <c r="C24" s="13">
        <f>3л2с!E50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97</v>
      </c>
      <c r="B25" s="12">
        <v>19</v>
      </c>
      <c r="C25" s="13">
        <f>3л2с!E53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43</v>
      </c>
      <c r="B26" s="12">
        <v>20</v>
      </c>
      <c r="C26" s="13">
        <f>3л2с!E55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43</v>
      </c>
      <c r="B27" s="12">
        <v>21</v>
      </c>
      <c r="C27" s="13">
        <f>3л2с!I53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43</v>
      </c>
      <c r="B28" s="12">
        <v>22</v>
      </c>
      <c r="C28" s="13">
        <f>3л2с!I57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43</v>
      </c>
      <c r="B29" s="12">
        <v>23</v>
      </c>
      <c r="C29" s="13">
        <f>3л2с!I59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43</v>
      </c>
      <c r="B30" s="12">
        <v>24</v>
      </c>
      <c r="C30" s="13" t="str">
        <f>3л2с!I61</f>
        <v>Аминев Марат</v>
      </c>
      <c r="D30" s="10"/>
      <c r="E30" s="10"/>
      <c r="F30" s="10"/>
      <c r="G30" s="10"/>
      <c r="H30" s="10"/>
      <c r="I30" s="10"/>
    </row>
    <row r="31" spans="1:9" ht="18">
      <c r="A31" s="11" t="s">
        <v>43</v>
      </c>
      <c r="B31" s="12">
        <v>25</v>
      </c>
      <c r="C31" s="13">
        <f>3л2с!E63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43</v>
      </c>
      <c r="B32" s="12">
        <v>26</v>
      </c>
      <c r="C32" s="13">
        <f>3л2с!E69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43</v>
      </c>
      <c r="B33" s="12">
        <v>27</v>
      </c>
      <c r="C33" s="13">
        <f>3л2с!E72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43</v>
      </c>
      <c r="B34" s="12">
        <v>28</v>
      </c>
      <c r="C34" s="13">
        <f>3л2с!E74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43</v>
      </c>
      <c r="B35" s="12">
        <v>29</v>
      </c>
      <c r="C35" s="13">
        <f>3л2с!I66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43</v>
      </c>
      <c r="B36" s="12">
        <v>30</v>
      </c>
      <c r="C36" s="13">
        <f>3л2с!I70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43</v>
      </c>
      <c r="B37" s="12">
        <v>31</v>
      </c>
      <c r="C37" s="13">
        <f>3л2с!I72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43</v>
      </c>
      <c r="B38" s="12">
        <v>32</v>
      </c>
      <c r="C38" s="13" t="str">
        <f>3л2с!I74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5" sqref="B115"/>
    </sheetView>
  </sheetViews>
  <sheetFormatPr defaultColWidth="9.00390625" defaultRowHeight="12.75"/>
  <cols>
    <col min="1" max="1" width="4.375" style="52" customWidth="1"/>
    <col min="2" max="2" width="18.875" style="52" customWidth="1"/>
    <col min="3" max="6" width="17.75390625" style="52" customWidth="1"/>
    <col min="7" max="7" width="18.00390625" style="52" customWidth="1"/>
    <col min="8" max="16384" width="9.125" style="52" customWidth="1"/>
  </cols>
  <sheetData>
    <row r="1" spans="1:7" ht="15.75">
      <c r="A1" s="74" t="str">
        <f>Сп3л!A1</f>
        <v>Кубок Башкортостана 2012</v>
      </c>
      <c r="B1" s="74"/>
      <c r="C1" s="74"/>
      <c r="D1" s="74"/>
      <c r="E1" s="74"/>
      <c r="F1" s="74"/>
      <c r="G1" s="74"/>
    </row>
    <row r="2" spans="1:7" ht="15.75">
      <c r="A2" s="74" t="str">
        <f>Сп3л!A2</f>
        <v>Турнир 3-й лиги 10-го Этапа Николай Рычков</v>
      </c>
      <c r="B2" s="74"/>
      <c r="C2" s="74"/>
      <c r="D2" s="74"/>
      <c r="E2" s="74"/>
      <c r="F2" s="74"/>
      <c r="G2" s="74"/>
    </row>
    <row r="3" spans="1:7" ht="15.75">
      <c r="A3" s="75">
        <f>Сп3л!A3</f>
        <v>40986</v>
      </c>
      <c r="B3" s="75"/>
      <c r="C3" s="75"/>
      <c r="D3" s="75"/>
      <c r="E3" s="75"/>
      <c r="F3" s="75"/>
      <c r="G3" s="75"/>
    </row>
    <row r="4" spans="1:7" ht="12.75">
      <c r="A4" s="54"/>
      <c r="B4" s="54"/>
      <c r="C4" s="54"/>
      <c r="D4" s="54"/>
      <c r="E4" s="54"/>
      <c r="F4" s="54"/>
      <c r="G4" s="54"/>
    </row>
    <row r="5" spans="1:19" ht="10.5" customHeight="1">
      <c r="A5" s="29">
        <v>1</v>
      </c>
      <c r="B5" s="32" t="str">
        <f>Сп3л!A7</f>
        <v>Петров Артем</v>
      </c>
      <c r="C5" s="54"/>
      <c r="D5" s="54"/>
      <c r="E5" s="54"/>
      <c r="F5" s="54"/>
      <c r="G5" s="5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4"/>
      <c r="B6" s="55">
        <v>1</v>
      </c>
      <c r="C6" s="56" t="s">
        <v>109</v>
      </c>
      <c r="D6" s="54"/>
      <c r="E6" s="57"/>
      <c r="F6" s="54"/>
      <c r="G6" s="5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Сп3л!A38</f>
        <v>_</v>
      </c>
      <c r="C7" s="58"/>
      <c r="D7" s="54"/>
      <c r="E7" s="54"/>
      <c r="F7" s="54"/>
      <c r="G7" s="5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4"/>
      <c r="B8" s="54"/>
      <c r="C8" s="55">
        <v>17</v>
      </c>
      <c r="D8" s="56" t="s">
        <v>109</v>
      </c>
      <c r="E8" s="54"/>
      <c r="F8" s="54"/>
      <c r="G8" s="5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Сп3л!A23</f>
        <v>Левадный Игорь</v>
      </c>
      <c r="C9" s="58"/>
      <c r="D9" s="58"/>
      <c r="E9" s="54"/>
      <c r="F9" s="54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4"/>
      <c r="B10" s="55">
        <v>2</v>
      </c>
      <c r="C10" s="59" t="s">
        <v>79</v>
      </c>
      <c r="D10" s="58"/>
      <c r="E10" s="54"/>
      <c r="F10" s="54"/>
      <c r="G10" s="5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Сп3л!A22</f>
        <v>Хатымов Артем</v>
      </c>
      <c r="C11" s="54"/>
      <c r="D11" s="58"/>
      <c r="E11" s="54"/>
      <c r="F11" s="54"/>
      <c r="G11" s="5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4"/>
      <c r="B12" s="54"/>
      <c r="C12" s="54"/>
      <c r="D12" s="55">
        <v>25</v>
      </c>
      <c r="E12" s="56" t="s">
        <v>109</v>
      </c>
      <c r="F12" s="54"/>
      <c r="G12" s="6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Сп3л!A15</f>
        <v>Ибагишев Денис</v>
      </c>
      <c r="C13" s="54"/>
      <c r="D13" s="58"/>
      <c r="E13" s="58"/>
      <c r="F13" s="54"/>
      <c r="G13" s="6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4"/>
      <c r="B14" s="55">
        <v>3</v>
      </c>
      <c r="C14" s="56" t="s">
        <v>117</v>
      </c>
      <c r="D14" s="58"/>
      <c r="E14" s="58"/>
      <c r="F14" s="54"/>
      <c r="G14" s="6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Сп3л!A30</f>
        <v>_</v>
      </c>
      <c r="C15" s="58"/>
      <c r="D15" s="58"/>
      <c r="E15" s="58"/>
      <c r="F15" s="54"/>
      <c r="G15" s="6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4"/>
      <c r="B16" s="54"/>
      <c r="C16" s="55">
        <v>18</v>
      </c>
      <c r="D16" s="59" t="s">
        <v>117</v>
      </c>
      <c r="E16" s="58"/>
      <c r="F16" s="54"/>
      <c r="G16" s="6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Сп3л!A31</f>
        <v>_</v>
      </c>
      <c r="C17" s="58"/>
      <c r="D17" s="54"/>
      <c r="E17" s="58"/>
      <c r="F17" s="54"/>
      <c r="G17" s="6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4"/>
      <c r="B18" s="55">
        <v>4</v>
      </c>
      <c r="C18" s="59" t="s">
        <v>116</v>
      </c>
      <c r="D18" s="54"/>
      <c r="E18" s="58"/>
      <c r="F18" s="54"/>
      <c r="G18" s="5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Сп3л!A14</f>
        <v>Новокшонов Ярослав</v>
      </c>
      <c r="C19" s="54"/>
      <c r="D19" s="54"/>
      <c r="E19" s="58"/>
      <c r="F19" s="54"/>
      <c r="G19" s="5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4"/>
      <c r="B20" s="54"/>
      <c r="C20" s="54"/>
      <c r="D20" s="54"/>
      <c r="E20" s="55">
        <v>29</v>
      </c>
      <c r="F20" s="56" t="s">
        <v>109</v>
      </c>
      <c r="G20" s="5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Сп3л!A11</f>
        <v>Малышев Виктор</v>
      </c>
      <c r="C21" s="54"/>
      <c r="D21" s="54"/>
      <c r="E21" s="58"/>
      <c r="F21" s="58"/>
      <c r="G21" s="5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4"/>
      <c r="B22" s="55">
        <v>5</v>
      </c>
      <c r="C22" s="56" t="s">
        <v>113</v>
      </c>
      <c r="D22" s="54"/>
      <c r="E22" s="58"/>
      <c r="F22" s="58"/>
      <c r="G22" s="5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Сп3л!A34</f>
        <v>_</v>
      </c>
      <c r="C23" s="58"/>
      <c r="D23" s="54"/>
      <c r="E23" s="58"/>
      <c r="F23" s="58"/>
      <c r="G23" s="5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4"/>
      <c r="B24" s="54"/>
      <c r="C24" s="55">
        <v>19</v>
      </c>
      <c r="D24" s="56" t="s">
        <v>113</v>
      </c>
      <c r="E24" s="58"/>
      <c r="F24" s="58"/>
      <c r="G24" s="5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Сп3л!A27</f>
        <v>_</v>
      </c>
      <c r="C25" s="58"/>
      <c r="D25" s="58"/>
      <c r="E25" s="58"/>
      <c r="F25" s="58"/>
      <c r="G25" s="5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4"/>
      <c r="B26" s="55">
        <v>6</v>
      </c>
      <c r="C26" s="59" t="s">
        <v>119</v>
      </c>
      <c r="D26" s="58"/>
      <c r="E26" s="58"/>
      <c r="F26" s="58"/>
      <c r="G26" s="5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Сп3л!A18</f>
        <v>Трякин Глеб</v>
      </c>
      <c r="C27" s="54"/>
      <c r="D27" s="58"/>
      <c r="E27" s="58"/>
      <c r="F27" s="58"/>
      <c r="G27" s="5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4"/>
      <c r="B28" s="54"/>
      <c r="C28" s="54"/>
      <c r="D28" s="55">
        <v>26</v>
      </c>
      <c r="E28" s="59" t="s">
        <v>113</v>
      </c>
      <c r="F28" s="58"/>
      <c r="G28" s="5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Сп3л!A19</f>
        <v>Новокшонов Вячеслав</v>
      </c>
      <c r="C29" s="54"/>
      <c r="D29" s="58"/>
      <c r="E29" s="54"/>
      <c r="F29" s="58"/>
      <c r="G29" s="5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4"/>
      <c r="B30" s="55">
        <v>7</v>
      </c>
      <c r="C30" s="56" t="s">
        <v>120</v>
      </c>
      <c r="D30" s="58"/>
      <c r="E30" s="54"/>
      <c r="F30" s="58"/>
      <c r="G30" s="5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Сп3л!A26</f>
        <v>_</v>
      </c>
      <c r="C31" s="58"/>
      <c r="D31" s="58"/>
      <c r="E31" s="54"/>
      <c r="F31" s="58"/>
      <c r="G31" s="5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4"/>
      <c r="B32" s="54"/>
      <c r="C32" s="55">
        <v>20</v>
      </c>
      <c r="D32" s="59" t="s">
        <v>112</v>
      </c>
      <c r="E32" s="54"/>
      <c r="F32" s="58"/>
      <c r="G32" s="5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Сп3л!A35</f>
        <v>_</v>
      </c>
      <c r="C33" s="58"/>
      <c r="D33" s="54"/>
      <c r="E33" s="54"/>
      <c r="F33" s="58"/>
      <c r="G33" s="5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4"/>
      <c r="B34" s="55">
        <v>8</v>
      </c>
      <c r="C34" s="59" t="s">
        <v>112</v>
      </c>
      <c r="D34" s="54"/>
      <c r="E34" s="54"/>
      <c r="F34" s="58"/>
      <c r="G34" s="5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Сп3л!A10</f>
        <v>Коврижников Максим</v>
      </c>
      <c r="C35" s="54"/>
      <c r="D35" s="54"/>
      <c r="E35" s="54"/>
      <c r="F35" s="58"/>
      <c r="G35" s="5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4"/>
      <c r="B36" s="54"/>
      <c r="C36" s="54"/>
      <c r="D36" s="54"/>
      <c r="E36" s="54"/>
      <c r="F36" s="55">
        <v>31</v>
      </c>
      <c r="G36" s="56" t="s">
        <v>109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Сп3л!A9</f>
        <v>Рахматуллина Эмма</v>
      </c>
      <c r="C37" s="54"/>
      <c r="D37" s="54"/>
      <c r="E37" s="54"/>
      <c r="F37" s="58"/>
      <c r="G37" s="69" t="s">
        <v>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4"/>
      <c r="B38" s="55">
        <v>9</v>
      </c>
      <c r="C38" s="56" t="s">
        <v>111</v>
      </c>
      <c r="D38" s="54"/>
      <c r="E38" s="54"/>
      <c r="F38" s="58"/>
      <c r="G38" s="5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Сп3л!A36</f>
        <v>_</v>
      </c>
      <c r="C39" s="58"/>
      <c r="D39" s="54"/>
      <c r="E39" s="54"/>
      <c r="F39" s="58"/>
      <c r="G39" s="5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4"/>
      <c r="B40" s="54"/>
      <c r="C40" s="55">
        <v>21</v>
      </c>
      <c r="D40" s="56" t="s">
        <v>97</v>
      </c>
      <c r="E40" s="54"/>
      <c r="F40" s="58"/>
      <c r="G40" s="5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Сп3л!A25</f>
        <v>Салимов Ринат</v>
      </c>
      <c r="C41" s="58"/>
      <c r="D41" s="58"/>
      <c r="E41" s="54"/>
      <c r="F41" s="58"/>
      <c r="G41" s="5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4"/>
      <c r="B42" s="55">
        <v>10</v>
      </c>
      <c r="C42" s="59" t="s">
        <v>97</v>
      </c>
      <c r="D42" s="58"/>
      <c r="E42" s="54"/>
      <c r="F42" s="58"/>
      <c r="G42" s="5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Сп3л!A20</f>
        <v>Султанмагомедов Тимур</v>
      </c>
      <c r="C43" s="54"/>
      <c r="D43" s="58"/>
      <c r="E43" s="54"/>
      <c r="F43" s="58"/>
      <c r="G43" s="5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4"/>
      <c r="B44" s="54"/>
      <c r="C44" s="54"/>
      <c r="D44" s="55">
        <v>27</v>
      </c>
      <c r="E44" s="56" t="s">
        <v>97</v>
      </c>
      <c r="F44" s="58"/>
      <c r="G44" s="5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Сп3л!A17</f>
        <v>Байрамалов Константин</v>
      </c>
      <c r="C45" s="54"/>
      <c r="D45" s="58"/>
      <c r="E45" s="58"/>
      <c r="F45" s="58"/>
      <c r="G45" s="5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4"/>
      <c r="B46" s="55">
        <v>11</v>
      </c>
      <c r="C46" s="56" t="s">
        <v>118</v>
      </c>
      <c r="D46" s="58"/>
      <c r="E46" s="58"/>
      <c r="F46" s="58"/>
      <c r="G46" s="5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Сп3л!A28</f>
        <v>_</v>
      </c>
      <c r="C47" s="58"/>
      <c r="D47" s="58"/>
      <c r="E47" s="58"/>
      <c r="F47" s="58"/>
      <c r="G47" s="5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4"/>
      <c r="B48" s="54"/>
      <c r="C48" s="55">
        <v>22</v>
      </c>
      <c r="D48" s="59" t="s">
        <v>114</v>
      </c>
      <c r="E48" s="58"/>
      <c r="F48" s="58"/>
      <c r="G48" s="5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Сп3л!A33</f>
        <v>_</v>
      </c>
      <c r="C49" s="58"/>
      <c r="D49" s="54"/>
      <c r="E49" s="58"/>
      <c r="F49" s="58"/>
      <c r="G49" s="5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4"/>
      <c r="B50" s="55">
        <v>12</v>
      </c>
      <c r="C50" s="59" t="s">
        <v>114</v>
      </c>
      <c r="D50" s="54"/>
      <c r="E50" s="58"/>
      <c r="F50" s="58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Сп3л!A12</f>
        <v>Хакимова Регина</v>
      </c>
      <c r="C51" s="54"/>
      <c r="D51" s="54"/>
      <c r="E51" s="58"/>
      <c r="F51" s="58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4"/>
      <c r="B52" s="54"/>
      <c r="C52" s="54"/>
      <c r="D52" s="54"/>
      <c r="E52" s="55">
        <v>30</v>
      </c>
      <c r="F52" s="59" t="s">
        <v>110</v>
      </c>
      <c r="G52" s="5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Сп3л!A13</f>
        <v>Антонян Ваге</v>
      </c>
      <c r="C53" s="54"/>
      <c r="D53" s="54"/>
      <c r="E53" s="58"/>
      <c r="F53" s="54"/>
      <c r="G53" s="5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4"/>
      <c r="B54" s="55">
        <v>13</v>
      </c>
      <c r="C54" s="56" t="s">
        <v>115</v>
      </c>
      <c r="D54" s="54"/>
      <c r="E54" s="58"/>
      <c r="F54" s="54"/>
      <c r="G54" s="5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Сп3л!A32</f>
        <v>_</v>
      </c>
      <c r="C55" s="58"/>
      <c r="D55" s="54"/>
      <c r="E55" s="58"/>
      <c r="F55" s="54"/>
      <c r="G55" s="5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4"/>
      <c r="B56" s="54"/>
      <c r="C56" s="55">
        <v>23</v>
      </c>
      <c r="D56" s="56" t="s">
        <v>115</v>
      </c>
      <c r="E56" s="58"/>
      <c r="F56" s="67">
        <v>-31</v>
      </c>
      <c r="G56" s="32" t="str">
        <f>IF(G36=F20,F52,IF(G36=F52,F20,0))</f>
        <v>Смирнов Андрей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Сп3л!A29</f>
        <v>_</v>
      </c>
      <c r="C57" s="58"/>
      <c r="D57" s="58"/>
      <c r="E57" s="58"/>
      <c r="F57" s="54"/>
      <c r="G57" s="69" t="s">
        <v>45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4"/>
      <c r="B58" s="55">
        <v>14</v>
      </c>
      <c r="C58" s="59" t="s">
        <v>101</v>
      </c>
      <c r="D58" s="58"/>
      <c r="E58" s="58"/>
      <c r="F58" s="54"/>
      <c r="G58" s="5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Сп3л!A16</f>
        <v>Голубев Максим</v>
      </c>
      <c r="C59" s="54"/>
      <c r="D59" s="58"/>
      <c r="E59" s="58"/>
      <c r="F59" s="54"/>
      <c r="G59" s="5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4"/>
      <c r="B60" s="54"/>
      <c r="C60" s="54"/>
      <c r="D60" s="55">
        <v>28</v>
      </c>
      <c r="E60" s="59" t="s">
        <v>110</v>
      </c>
      <c r="F60" s="54"/>
      <c r="G60" s="5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Сп3л!A21</f>
        <v>Аминев Марат</v>
      </c>
      <c r="C61" s="54"/>
      <c r="D61" s="58"/>
      <c r="E61" s="54"/>
      <c r="F61" s="54"/>
      <c r="G61" s="5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4"/>
      <c r="B62" s="55">
        <v>15</v>
      </c>
      <c r="C62" s="56" t="s">
        <v>122</v>
      </c>
      <c r="D62" s="58"/>
      <c r="E62" s="29">
        <v>-58</v>
      </c>
      <c r="F62" s="32" t="str">
        <f>IF(3л2с!H14=3л2с!G10,3л2с!G18,IF(3л2с!H14=3л2с!G18,3л2с!G10,0))</f>
        <v>Салимов Ринат</v>
      </c>
      <c r="G62" s="5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Сп3л!A24</f>
        <v>Савинов Виктор</v>
      </c>
      <c r="C63" s="58"/>
      <c r="D63" s="58"/>
      <c r="E63" s="54"/>
      <c r="F63" s="55">
        <v>61</v>
      </c>
      <c r="G63" s="56" t="s">
        <v>97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4"/>
      <c r="B64" s="54"/>
      <c r="C64" s="55">
        <v>24</v>
      </c>
      <c r="D64" s="59" t="s">
        <v>110</v>
      </c>
      <c r="E64" s="29">
        <v>-59</v>
      </c>
      <c r="F64" s="33" t="str">
        <f>IF(3л2с!H30=3л2с!G26,3л2с!G34,IF(3л2с!H30=3л2с!G34,3л2с!G26,0))</f>
        <v>Антонян Ваге</v>
      </c>
      <c r="G64" s="69" t="s">
        <v>48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Сп3л!A37</f>
        <v>_</v>
      </c>
      <c r="C65" s="58"/>
      <c r="D65" s="54"/>
      <c r="E65" s="54"/>
      <c r="F65" s="29">
        <v>-61</v>
      </c>
      <c r="G65" s="32" t="str">
        <f>IF(G63=F62,F64,IF(G63=F64,F62,0))</f>
        <v>Антонян Ваге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4"/>
      <c r="B66" s="55">
        <v>16</v>
      </c>
      <c r="C66" s="59" t="s">
        <v>110</v>
      </c>
      <c r="D66" s="54"/>
      <c r="E66" s="54"/>
      <c r="F66" s="54"/>
      <c r="G66" s="69" t="s">
        <v>49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Сп3л!A8</f>
        <v>Смирнов Андрей</v>
      </c>
      <c r="C67" s="54"/>
      <c r="D67" s="54"/>
      <c r="E67" s="29">
        <v>-56</v>
      </c>
      <c r="F67" s="32" t="str">
        <f>IF(3л2с!G10=3л2с!F6,3л2с!F14,IF(3л2с!G10=3л2с!F14,3л2с!F6,0))</f>
        <v>Ибагишев Денис</v>
      </c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4"/>
      <c r="B68" s="54"/>
      <c r="C68" s="54"/>
      <c r="D68" s="54"/>
      <c r="E68" s="54"/>
      <c r="F68" s="55">
        <v>62</v>
      </c>
      <c r="G68" s="56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IF(3л2с!F6=3л2с!E4,3л2с!E8,IF(3л2с!F6=3л2с!E8,3л2с!E4,0))</f>
        <v>Хатымов Артем</v>
      </c>
      <c r="C69" s="54"/>
      <c r="D69" s="54"/>
      <c r="E69" s="29">
        <v>-57</v>
      </c>
      <c r="F69" s="33" t="str">
        <f>IF(3л2с!G26=3л2с!F22,3л2с!F30,IF(3л2с!G26=3л2с!F30,3л2с!F22,0))</f>
        <v>Трякин Глеб</v>
      </c>
      <c r="G69" s="69" t="s">
        <v>51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4"/>
      <c r="B70" s="55">
        <v>63</v>
      </c>
      <c r="C70" s="56"/>
      <c r="D70" s="54"/>
      <c r="E70" s="54"/>
      <c r="F70" s="29">
        <v>-62</v>
      </c>
      <c r="G70" s="32">
        <f>IF(G68=F67,F69,IF(G68=F69,F67,0))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IF(3л2с!F14=3л2с!E12,3л2с!E16,IF(3л2с!F14=3л2с!E16,3л2с!E12,0))</f>
        <v>Рахматуллина Эмма</v>
      </c>
      <c r="C71" s="58"/>
      <c r="D71" s="63"/>
      <c r="E71" s="54"/>
      <c r="F71" s="54"/>
      <c r="G71" s="69" t="s">
        <v>54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4"/>
      <c r="B72" s="54"/>
      <c r="C72" s="55">
        <v>65</v>
      </c>
      <c r="D72" s="56"/>
      <c r="E72" s="29">
        <v>-63</v>
      </c>
      <c r="F72" s="32">
        <f>IF(C70=B69,B71,IF(C70=B71,B69,0))</f>
        <v>0</v>
      </c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IF(3л2с!F22=3л2с!E20,3л2с!E24,IF(3л2с!F22=3л2с!E24,3л2с!E20,0))</f>
        <v>Хакимова Регина</v>
      </c>
      <c r="C73" s="58"/>
      <c r="D73" s="71" t="s">
        <v>52</v>
      </c>
      <c r="E73" s="54"/>
      <c r="F73" s="55">
        <v>66</v>
      </c>
      <c r="G73" s="56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4"/>
      <c r="B74" s="55">
        <v>64</v>
      </c>
      <c r="C74" s="59"/>
      <c r="D74" s="70"/>
      <c r="E74" s="29">
        <v>-64</v>
      </c>
      <c r="F74" s="33">
        <f>IF(C74=B73,B75,IF(C74=B75,B73,0))</f>
        <v>0</v>
      </c>
      <c r="G74" s="69" t="s">
        <v>50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IF(3л2с!F30=3л2с!E28,3л2с!E32,IF(3л2с!F30=3л2с!E32,3л2с!E28,0))</f>
        <v>Новокшонов Ярослав</v>
      </c>
      <c r="C75" s="29">
        <v>-65</v>
      </c>
      <c r="D75" s="32">
        <f>IF(D72=C70,C74,IF(D72=C74,C70,0))</f>
        <v>0</v>
      </c>
      <c r="E75" s="54"/>
      <c r="F75" s="29">
        <v>-66</v>
      </c>
      <c r="G75" s="32">
        <f>IF(G73=F72,F74,IF(G73=F74,F72,0))</f>
        <v>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4"/>
      <c r="B76" s="54"/>
      <c r="C76" s="54"/>
      <c r="D76" s="69" t="s">
        <v>56</v>
      </c>
      <c r="E76" s="54"/>
      <c r="F76" s="54"/>
      <c r="G76" s="69" t="s">
        <v>53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5" sqref="B115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Сп3л!A1</f>
        <v>Кубок Башкортостана 2012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Сп3л!A2</f>
        <v>Турнир 3-й лиги 10-го Этапа Николай Рычков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Сп3л!A3</f>
        <v>40986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29">
        <v>-1</v>
      </c>
      <c r="B4" s="32" t="str">
        <f>IF(3л1с!C6=3л1с!B5,3л1с!B7,IF(3л1с!C6=3л1с!B7,3л1с!B5,0))</f>
        <v>_</v>
      </c>
      <c r="C4" s="54"/>
      <c r="D4" s="29">
        <v>-25</v>
      </c>
      <c r="E4" s="32" t="str">
        <f>IF(3л1с!E12=3л1с!D8,3л1с!D16,IF(3л1с!E12=3л1с!D16,3л1с!D8,0))</f>
        <v>Ибагишев Денис</v>
      </c>
      <c r="F4" s="54"/>
      <c r="G4" s="54"/>
      <c r="H4" s="54"/>
      <c r="I4" s="54"/>
      <c r="J4" s="54"/>
      <c r="K4" s="54"/>
      <c r="L4"/>
      <c r="M4"/>
      <c r="N4"/>
      <c r="O4"/>
      <c r="P4"/>
      <c r="Q4"/>
      <c r="R4"/>
      <c r="S4"/>
    </row>
    <row r="5" spans="1:19" ht="12.75">
      <c r="A5" s="29"/>
      <c r="B5" s="55">
        <v>32</v>
      </c>
      <c r="C5" s="61" t="s">
        <v>123</v>
      </c>
      <c r="D5" s="54"/>
      <c r="E5" s="58"/>
      <c r="F5" s="54"/>
      <c r="G5" s="54"/>
      <c r="H5" s="54"/>
      <c r="I5" s="54"/>
      <c r="J5" s="54"/>
      <c r="K5" s="54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IF(3л1с!C10=3л1с!B9,3л1с!B11,IF(3л1с!C10=3л1с!B11,3л1с!B9,0))</f>
        <v>Хатымов Артем</v>
      </c>
      <c r="C6" s="55">
        <v>40</v>
      </c>
      <c r="D6" s="61" t="s">
        <v>123</v>
      </c>
      <c r="E6" s="55">
        <v>52</v>
      </c>
      <c r="F6" s="61" t="s">
        <v>117</v>
      </c>
      <c r="G6" s="54"/>
      <c r="H6" s="54"/>
      <c r="I6" s="54"/>
      <c r="J6" s="54"/>
      <c r="K6" s="54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IF(3л1с!D64=3л1с!C62,3л1с!C66,IF(3л1с!D64=3л1с!C66,3л1с!C62,0))</f>
        <v>Аминев Марат</v>
      </c>
      <c r="D7" s="58"/>
      <c r="E7" s="58"/>
      <c r="F7" s="58"/>
      <c r="G7" s="54"/>
      <c r="H7" s="54"/>
      <c r="I7" s="54"/>
      <c r="J7" s="54"/>
      <c r="K7" s="54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IF(3л1с!C14=3л1с!B13,3л1с!B15,IF(3л1с!C14=3л1с!B15,3л1с!B13,0))</f>
        <v>_</v>
      </c>
      <c r="C8" s="54"/>
      <c r="D8" s="55">
        <v>48</v>
      </c>
      <c r="E8" s="78" t="s">
        <v>123</v>
      </c>
      <c r="F8" s="58"/>
      <c r="G8" s="54"/>
      <c r="H8" s="54"/>
      <c r="I8" s="54"/>
      <c r="J8" s="54"/>
      <c r="K8" s="54"/>
      <c r="L8"/>
      <c r="M8"/>
      <c r="N8"/>
      <c r="O8"/>
      <c r="P8"/>
      <c r="Q8"/>
      <c r="R8"/>
      <c r="S8"/>
    </row>
    <row r="9" spans="1:19" ht="12.75">
      <c r="A9" s="29"/>
      <c r="B9" s="55">
        <v>33</v>
      </c>
      <c r="C9" s="61"/>
      <c r="D9" s="58"/>
      <c r="E9" s="63"/>
      <c r="F9" s="58"/>
      <c r="G9" s="54"/>
      <c r="H9" s="54"/>
      <c r="I9" s="54"/>
      <c r="J9" s="54"/>
      <c r="K9" s="54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IF(3л1с!C18=3л1с!B17,3л1с!B19,IF(3л1с!C18=3л1с!B19,3л1с!B17,0))</f>
        <v>_</v>
      </c>
      <c r="C10" s="55">
        <v>41</v>
      </c>
      <c r="D10" s="78" t="s">
        <v>101</v>
      </c>
      <c r="E10" s="63"/>
      <c r="F10" s="55">
        <v>56</v>
      </c>
      <c r="G10" s="61" t="s">
        <v>112</v>
      </c>
      <c r="H10" s="63"/>
      <c r="I10" s="54"/>
      <c r="J10" s="54"/>
      <c r="K10" s="54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IF(3л1с!D56=3л1с!C54,3л1с!C58,IF(3л1с!D56=3л1с!C58,3л1с!C54,0))</f>
        <v>Голубев Максим</v>
      </c>
      <c r="D11" s="54"/>
      <c r="E11" s="63"/>
      <c r="F11" s="58"/>
      <c r="G11" s="58"/>
      <c r="H11" s="63"/>
      <c r="I11" s="54"/>
      <c r="J11" s="54"/>
      <c r="K11" s="54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IF(3л1с!C22=3л1с!B21,3л1с!B23,IF(3л1с!C22=3л1с!B23,3л1с!B21,0))</f>
        <v>_</v>
      </c>
      <c r="C12" s="54"/>
      <c r="D12" s="29">
        <v>-26</v>
      </c>
      <c r="E12" s="32" t="str">
        <f>IF(3л1с!E28=3л1с!D24,3л1с!D32,IF(3л1с!E28=3л1с!D32,3л1с!D24,0))</f>
        <v>Коврижников Максим</v>
      </c>
      <c r="F12" s="58"/>
      <c r="G12" s="58"/>
      <c r="H12" s="63"/>
      <c r="I12" s="54"/>
      <c r="J12" s="54"/>
      <c r="K12" s="54"/>
      <c r="L12"/>
      <c r="M12"/>
      <c r="N12"/>
      <c r="O12"/>
      <c r="P12"/>
      <c r="Q12"/>
      <c r="R12"/>
      <c r="S12"/>
    </row>
    <row r="13" spans="1:19" ht="12.75">
      <c r="A13" s="29"/>
      <c r="B13" s="55">
        <v>34</v>
      </c>
      <c r="C13" s="61"/>
      <c r="D13" s="54"/>
      <c r="E13" s="58"/>
      <c r="F13" s="58"/>
      <c r="G13" s="58"/>
      <c r="H13" s="63"/>
      <c r="I13" s="54"/>
      <c r="J13" s="54"/>
      <c r="K13" s="54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IF(3л1с!C26=3л1с!B25,3л1с!B27,IF(3л1с!C26=3л1с!B27,3л1с!B25,0))</f>
        <v>_</v>
      </c>
      <c r="C14" s="55">
        <v>42</v>
      </c>
      <c r="D14" s="61" t="s">
        <v>118</v>
      </c>
      <c r="E14" s="55">
        <v>53</v>
      </c>
      <c r="F14" s="78" t="s">
        <v>112</v>
      </c>
      <c r="G14" s="55">
        <v>58</v>
      </c>
      <c r="H14" s="61" t="s">
        <v>112</v>
      </c>
      <c r="I14" s="54"/>
      <c r="J14" s="54"/>
      <c r="K14" s="54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IF(3л1с!D48=3л1с!C46,3л1с!C50,IF(3л1с!D48=3л1с!C50,3л1с!C46,0))</f>
        <v>Байрамалов Константин</v>
      </c>
      <c r="D15" s="58"/>
      <c r="E15" s="58"/>
      <c r="F15" s="54"/>
      <c r="G15" s="58"/>
      <c r="H15" s="58"/>
      <c r="I15" s="54"/>
      <c r="J15" s="54"/>
      <c r="K15" s="54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IF(3л1с!C30=3л1с!B29,3л1с!B31,IF(3л1с!C30=3л1с!B31,3л1с!B29,0))</f>
        <v>_</v>
      </c>
      <c r="C16" s="54"/>
      <c r="D16" s="55">
        <v>49</v>
      </c>
      <c r="E16" s="78" t="s">
        <v>111</v>
      </c>
      <c r="F16" s="54"/>
      <c r="G16" s="58"/>
      <c r="H16" s="58"/>
      <c r="I16" s="54"/>
      <c r="J16" s="54"/>
      <c r="K16" s="54"/>
      <c r="L16"/>
      <c r="M16"/>
      <c r="N16"/>
      <c r="O16"/>
      <c r="P16"/>
      <c r="Q16"/>
      <c r="R16"/>
      <c r="S16"/>
    </row>
    <row r="17" spans="1:19" ht="12.75">
      <c r="A17" s="29"/>
      <c r="B17" s="55">
        <v>35</v>
      </c>
      <c r="C17" s="61"/>
      <c r="D17" s="58"/>
      <c r="E17" s="63"/>
      <c r="F17" s="54"/>
      <c r="G17" s="58"/>
      <c r="H17" s="58"/>
      <c r="I17" s="54"/>
      <c r="J17" s="54"/>
      <c r="K17" s="54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IF(3л1с!C34=3л1с!B33,3л1с!B35,IF(3л1с!C34=3л1с!B35,3л1с!B33,0))</f>
        <v>_</v>
      </c>
      <c r="C18" s="55">
        <v>43</v>
      </c>
      <c r="D18" s="78" t="s">
        <v>111</v>
      </c>
      <c r="E18" s="63"/>
      <c r="F18" s="29">
        <v>-30</v>
      </c>
      <c r="G18" s="33" t="str">
        <f>IF(3л1с!F52=3л1с!E44,3л1с!E60,IF(3л1с!F52=3л1с!E60,3л1с!E44,0))</f>
        <v>Салимов Ринат</v>
      </c>
      <c r="H18" s="58"/>
      <c r="I18" s="54"/>
      <c r="J18" s="54"/>
      <c r="K18" s="54"/>
      <c r="L18"/>
      <c r="M18"/>
      <c r="N18"/>
      <c r="O18"/>
      <c r="P18"/>
      <c r="Q18"/>
      <c r="R18"/>
      <c r="S18"/>
    </row>
    <row r="19" spans="1:19" ht="12.75">
      <c r="A19" s="29"/>
      <c r="B19" s="67">
        <v>-21</v>
      </c>
      <c r="C19" s="33" t="str">
        <f>IF(3л1с!D40=3л1с!C38,3л1с!C42,IF(3л1с!D40=3л1с!C42,3л1с!C38,0))</f>
        <v>Рахматуллина Эмма</v>
      </c>
      <c r="D19" s="54"/>
      <c r="E19" s="63"/>
      <c r="F19" s="54"/>
      <c r="G19" s="63"/>
      <c r="H19" s="58"/>
      <c r="I19" s="54"/>
      <c r="J19" s="54"/>
      <c r="K19" s="54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IF(3л1с!C38=3л1с!B37,3л1с!B39,IF(3л1с!C38=3л1с!B39,3л1с!B37,0))</f>
        <v>_</v>
      </c>
      <c r="C20" s="54"/>
      <c r="D20" s="29">
        <v>-27</v>
      </c>
      <c r="E20" s="32" t="str">
        <f>IF(3л1с!E44=3л1с!D40,3л1с!D48,IF(3л1с!E44=3л1с!D48,3л1с!D40,0))</f>
        <v>Хакимова Регина</v>
      </c>
      <c r="F20" s="54"/>
      <c r="G20" s="63"/>
      <c r="H20" s="58"/>
      <c r="I20" s="54"/>
      <c r="J20" s="54"/>
      <c r="K20" s="54"/>
      <c r="L20"/>
      <c r="M20"/>
      <c r="N20"/>
      <c r="O20"/>
      <c r="P20"/>
      <c r="Q20"/>
      <c r="R20"/>
      <c r="S20"/>
    </row>
    <row r="21" spans="1:19" ht="12.75">
      <c r="A21" s="29"/>
      <c r="B21" s="55">
        <v>36</v>
      </c>
      <c r="C21" s="61" t="s">
        <v>121</v>
      </c>
      <c r="D21" s="54"/>
      <c r="E21" s="58"/>
      <c r="F21" s="54"/>
      <c r="G21" s="63"/>
      <c r="H21" s="58"/>
      <c r="I21" s="54"/>
      <c r="J21" s="54"/>
      <c r="K21" s="54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IF(3л1с!C42=3л1с!B41,3л1с!B43,IF(3л1с!C42=3л1с!B43,3л1с!B41,0))</f>
        <v>Султанмагомедов Тимур</v>
      </c>
      <c r="C22" s="55">
        <v>44</v>
      </c>
      <c r="D22" s="61" t="s">
        <v>120</v>
      </c>
      <c r="E22" s="55">
        <v>54</v>
      </c>
      <c r="F22" s="61" t="s">
        <v>119</v>
      </c>
      <c r="G22" s="63"/>
      <c r="H22" s="55">
        <v>60</v>
      </c>
      <c r="I22" s="79" t="s">
        <v>113</v>
      </c>
      <c r="J22" s="61"/>
      <c r="K22" s="61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IF(3л1с!D32=3л1с!C30,3л1с!C34,IF(3л1с!D32=3л1с!C34,3л1с!C30,0))</f>
        <v>Новокшонов Вячеслав</v>
      </c>
      <c r="D23" s="58"/>
      <c r="E23" s="58"/>
      <c r="F23" s="58"/>
      <c r="G23" s="63"/>
      <c r="H23" s="58"/>
      <c r="I23" s="70"/>
      <c r="J23" s="64" t="s">
        <v>46</v>
      </c>
      <c r="K23" s="64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IF(3л1с!C46=3л1с!B45,3л1с!B47,IF(3л1с!C46=3л1с!B47,3л1с!B45,0))</f>
        <v>_</v>
      </c>
      <c r="C24" s="54"/>
      <c r="D24" s="55">
        <v>50</v>
      </c>
      <c r="E24" s="78" t="s">
        <v>119</v>
      </c>
      <c r="F24" s="58"/>
      <c r="G24" s="63"/>
      <c r="H24" s="58"/>
      <c r="I24" s="54"/>
      <c r="J24" s="54"/>
      <c r="K24" s="54"/>
      <c r="L24"/>
      <c r="M24"/>
      <c r="N24"/>
      <c r="O24"/>
      <c r="P24"/>
      <c r="Q24"/>
      <c r="R24"/>
      <c r="S24"/>
    </row>
    <row r="25" spans="1:19" ht="12.75">
      <c r="A25" s="29"/>
      <c r="B25" s="55">
        <v>37</v>
      </c>
      <c r="C25" s="61"/>
      <c r="D25" s="58"/>
      <c r="E25" s="63"/>
      <c r="F25" s="58"/>
      <c r="G25" s="63"/>
      <c r="H25" s="58"/>
      <c r="I25" s="54"/>
      <c r="J25" s="54"/>
      <c r="K25" s="54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IF(3л1с!C50=3л1с!B49,3л1с!B51,IF(3л1с!C50=3л1с!B51,3л1с!B49,0))</f>
        <v>_</v>
      </c>
      <c r="C26" s="55">
        <v>45</v>
      </c>
      <c r="D26" s="78" t="s">
        <v>119</v>
      </c>
      <c r="E26" s="63"/>
      <c r="F26" s="55">
        <v>57</v>
      </c>
      <c r="G26" s="61" t="s">
        <v>115</v>
      </c>
      <c r="H26" s="58"/>
      <c r="I26" s="54"/>
      <c r="J26" s="54"/>
      <c r="K26" s="54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IF(3л1с!D24=3л1с!C22,3л1с!C26,IF(3л1с!D24=3л1с!C26,3л1с!C22,0))</f>
        <v>Трякин Глеб</v>
      </c>
      <c r="D27" s="54"/>
      <c r="E27" s="63"/>
      <c r="F27" s="58"/>
      <c r="G27" s="58"/>
      <c r="H27" s="58"/>
      <c r="I27" s="54"/>
      <c r="J27" s="54"/>
      <c r="K27" s="54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IF(3л1с!C54=3л1с!B53,3л1с!B55,IF(3л1с!C54=3л1с!B55,3л1с!B53,0))</f>
        <v>_</v>
      </c>
      <c r="C28" s="54"/>
      <c r="D28" s="29">
        <v>-28</v>
      </c>
      <c r="E28" s="32" t="str">
        <f>IF(3л1с!E60=3л1с!D56,3л1с!D64,IF(3л1с!E60=3л1с!D64,3л1с!D56,0))</f>
        <v>Антонян Ваге</v>
      </c>
      <c r="F28" s="58"/>
      <c r="G28" s="58"/>
      <c r="H28" s="58"/>
      <c r="I28" s="54"/>
      <c r="J28" s="54"/>
      <c r="K28" s="54"/>
      <c r="L28"/>
      <c r="M28"/>
      <c r="N28"/>
      <c r="O28"/>
      <c r="P28"/>
      <c r="Q28"/>
      <c r="R28"/>
      <c r="S28"/>
    </row>
    <row r="29" spans="1:19" ht="12.75">
      <c r="A29" s="29"/>
      <c r="B29" s="55">
        <v>38</v>
      </c>
      <c r="C29" s="61"/>
      <c r="D29" s="54"/>
      <c r="E29" s="58"/>
      <c r="F29" s="58"/>
      <c r="G29" s="58"/>
      <c r="H29" s="58"/>
      <c r="I29" s="54"/>
      <c r="J29" s="54"/>
      <c r="K29" s="54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IF(3л1с!C58=3л1с!B57,3л1с!B59,IF(3л1с!C58=3л1с!B59,3л1с!B57,0))</f>
        <v>_</v>
      </c>
      <c r="C30" s="55">
        <v>46</v>
      </c>
      <c r="D30" s="61" t="s">
        <v>116</v>
      </c>
      <c r="E30" s="55">
        <v>55</v>
      </c>
      <c r="F30" s="78" t="s">
        <v>115</v>
      </c>
      <c r="G30" s="55">
        <v>59</v>
      </c>
      <c r="H30" s="78" t="s">
        <v>113</v>
      </c>
      <c r="I30" s="54"/>
      <c r="J30" s="54"/>
      <c r="K30" s="54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IF(3л1с!D16=3л1с!C14,3л1с!C18,IF(3л1с!D16=3л1с!C18,3л1с!C14,0))</f>
        <v>Новокшонов Ярослав</v>
      </c>
      <c r="D31" s="58"/>
      <c r="E31" s="58"/>
      <c r="F31" s="54"/>
      <c r="G31" s="58"/>
      <c r="H31" s="54"/>
      <c r="I31" s="54"/>
      <c r="J31" s="54"/>
      <c r="K31" s="54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IF(3л1с!C62=3л1с!B61,3л1с!B63,IF(3л1с!C62=3л1с!B63,3л1с!B61,0))</f>
        <v>Савинов Виктор</v>
      </c>
      <c r="C32" s="54"/>
      <c r="D32" s="55">
        <v>51</v>
      </c>
      <c r="E32" s="78" t="s">
        <v>116</v>
      </c>
      <c r="F32" s="54"/>
      <c r="G32" s="58"/>
      <c r="H32" s="29">
        <v>-60</v>
      </c>
      <c r="I32" s="32" t="str">
        <f>IF(I22=H14,H30,IF(I22=H30,H14,0))</f>
        <v>Коврижников Максим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5">
        <v>39</v>
      </c>
      <c r="C33" s="61" t="s">
        <v>124</v>
      </c>
      <c r="D33" s="58"/>
      <c r="E33" s="63"/>
      <c r="F33" s="54"/>
      <c r="G33" s="58"/>
      <c r="H33" s="54"/>
      <c r="I33" s="70"/>
      <c r="J33" s="64" t="s">
        <v>47</v>
      </c>
      <c r="K33" s="64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IF(3л1с!C66=3л1с!B65,3л1с!B67,IF(3л1с!C66=3л1с!B67,3л1с!B65,0))</f>
        <v>_</v>
      </c>
      <c r="C34" s="55">
        <v>47</v>
      </c>
      <c r="D34" s="78" t="s">
        <v>79</v>
      </c>
      <c r="E34" s="63"/>
      <c r="F34" s="29">
        <v>-29</v>
      </c>
      <c r="G34" s="33" t="str">
        <f>IF(3л1с!F20=3л1с!E12,3л1с!E28,IF(3л1с!F20=3л1с!E28,3л1с!E12,0))</f>
        <v>Малышев Виктор</v>
      </c>
      <c r="H34" s="54"/>
      <c r="I34" s="54"/>
      <c r="J34" s="54"/>
      <c r="K34" s="54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IF(3л1с!D8=3л1с!C6,3л1с!C10,IF(3л1с!D8=3л1с!C10,3л1с!C6,0))</f>
        <v>Левадный Игорь</v>
      </c>
      <c r="D35" s="54"/>
      <c r="E35" s="63"/>
      <c r="F35" s="54"/>
      <c r="G35" s="54"/>
      <c r="H35" s="54"/>
      <c r="I35" s="54"/>
      <c r="J35" s="54"/>
      <c r="K35" s="54"/>
      <c r="L35"/>
      <c r="M35"/>
      <c r="N35"/>
      <c r="O35"/>
      <c r="P35"/>
      <c r="Q35"/>
      <c r="R35"/>
      <c r="S35"/>
    </row>
    <row r="36" spans="1:19" ht="12.75">
      <c r="A36" s="2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Аминев Марат</v>
      </c>
      <c r="C37" s="54"/>
      <c r="D37" s="54"/>
      <c r="E37" s="54"/>
      <c r="F37" s="29">
        <v>-48</v>
      </c>
      <c r="G37" s="32" t="str">
        <f>IF(E8=D6,D10,IF(E8=D10,D6,0))</f>
        <v>Голубев Максим</v>
      </c>
      <c r="H37" s="54"/>
      <c r="I37" s="54"/>
      <c r="J37" s="54"/>
      <c r="K37" s="54"/>
      <c r="L37"/>
      <c r="M37"/>
      <c r="N37"/>
      <c r="O37"/>
      <c r="P37"/>
      <c r="Q37"/>
      <c r="R37"/>
      <c r="S37"/>
    </row>
    <row r="38" spans="1:19" ht="12.75">
      <c r="A38" s="29"/>
      <c r="B38" s="55">
        <v>71</v>
      </c>
      <c r="C38" s="61"/>
      <c r="D38" s="54"/>
      <c r="E38" s="54"/>
      <c r="F38" s="54"/>
      <c r="G38" s="55">
        <v>67</v>
      </c>
      <c r="H38" s="61"/>
      <c r="I38" s="54"/>
      <c r="J38" s="54"/>
      <c r="K38" s="54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58"/>
      <c r="D39" s="54"/>
      <c r="E39" s="54"/>
      <c r="F39" s="29">
        <v>-49</v>
      </c>
      <c r="G39" s="33" t="str">
        <f>IF(E16=D14,D18,IF(E16=D18,D14,0))</f>
        <v>Байрамалов Константин</v>
      </c>
      <c r="H39" s="58"/>
      <c r="I39" s="63"/>
      <c r="J39" s="54"/>
      <c r="K39" s="63"/>
      <c r="L39"/>
      <c r="M39"/>
      <c r="N39"/>
      <c r="O39"/>
      <c r="P39"/>
      <c r="Q39"/>
      <c r="R39"/>
      <c r="S39"/>
    </row>
    <row r="40" spans="1:19" ht="12.75">
      <c r="A40" s="29"/>
      <c r="B40" s="54"/>
      <c r="C40" s="55">
        <v>75</v>
      </c>
      <c r="D40" s="61"/>
      <c r="E40" s="54"/>
      <c r="F40" s="54"/>
      <c r="G40" s="54"/>
      <c r="H40" s="55">
        <v>69</v>
      </c>
      <c r="I40" s="62"/>
      <c r="J40" s="56"/>
      <c r="K40" s="56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58"/>
      <c r="D41" s="58"/>
      <c r="E41" s="54"/>
      <c r="F41" s="29">
        <v>-50</v>
      </c>
      <c r="G41" s="32" t="str">
        <f>IF(E24=D22,D26,IF(E24=D26,D22,0))</f>
        <v>Новокшонов Вячеслав</v>
      </c>
      <c r="H41" s="58"/>
      <c r="I41" s="68"/>
      <c r="J41" s="64" t="s">
        <v>57</v>
      </c>
      <c r="K41" s="64"/>
      <c r="L41"/>
      <c r="M41"/>
      <c r="N41"/>
      <c r="O41"/>
      <c r="P41"/>
      <c r="Q41"/>
      <c r="R41"/>
      <c r="S41"/>
    </row>
    <row r="42" spans="1:19" ht="12.75">
      <c r="A42" s="29"/>
      <c r="B42" s="55">
        <v>72</v>
      </c>
      <c r="C42" s="78"/>
      <c r="D42" s="58"/>
      <c r="E42" s="54"/>
      <c r="F42" s="54"/>
      <c r="G42" s="55">
        <v>68</v>
      </c>
      <c r="H42" s="78"/>
      <c r="I42" s="70"/>
      <c r="J42" s="54"/>
      <c r="K42" s="70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54"/>
      <c r="D43" s="58"/>
      <c r="E43" s="54"/>
      <c r="F43" s="29">
        <v>-51</v>
      </c>
      <c r="G43" s="33" t="str">
        <f>IF(E32=D30,D34,IF(E32=D34,D30,0))</f>
        <v>Левадный Игорь</v>
      </c>
      <c r="H43" s="54"/>
      <c r="I43" s="54"/>
      <c r="J43" s="54"/>
      <c r="K43" s="54"/>
      <c r="L43"/>
      <c r="M43"/>
      <c r="N43"/>
      <c r="O43"/>
      <c r="P43"/>
      <c r="Q43"/>
      <c r="R43"/>
      <c r="S43"/>
    </row>
    <row r="44" spans="1:19" ht="12.75">
      <c r="A44" s="29"/>
      <c r="B44" s="63"/>
      <c r="C44" s="54"/>
      <c r="D44" s="55">
        <v>77</v>
      </c>
      <c r="E44" s="61"/>
      <c r="F44" s="54"/>
      <c r="G44" s="54"/>
      <c r="H44" s="29">
        <v>-69</v>
      </c>
      <c r="I44" s="32">
        <f>IF(I40=H38,H42,IF(I40=H42,H38,0))</f>
        <v>0</v>
      </c>
      <c r="J44" s="61"/>
      <c r="K44" s="61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Султанмагомедов Тимур</v>
      </c>
      <c r="C45" s="54"/>
      <c r="D45" s="58"/>
      <c r="E45" s="69" t="s">
        <v>61</v>
      </c>
      <c r="F45" s="54"/>
      <c r="G45" s="29">
        <v>-67</v>
      </c>
      <c r="H45" s="32">
        <f>IF(H38=G37,G39,IF(H38=G39,G37,0))</f>
        <v>0</v>
      </c>
      <c r="I45" s="70"/>
      <c r="J45" s="64" t="s">
        <v>59</v>
      </c>
      <c r="K45" s="64"/>
      <c r="L45"/>
      <c r="M45"/>
      <c r="N45"/>
      <c r="O45"/>
      <c r="P45"/>
      <c r="Q45"/>
      <c r="R45"/>
      <c r="S45"/>
    </row>
    <row r="46" spans="1:19" ht="12.75">
      <c r="A46" s="29"/>
      <c r="B46" s="55">
        <v>73</v>
      </c>
      <c r="C46" s="61"/>
      <c r="D46" s="58"/>
      <c r="E46" s="54"/>
      <c r="F46" s="54"/>
      <c r="G46" s="54"/>
      <c r="H46" s="55">
        <v>70</v>
      </c>
      <c r="I46" s="79"/>
      <c r="J46" s="61"/>
      <c r="K46" s="61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58"/>
      <c r="D47" s="58"/>
      <c r="E47" s="54"/>
      <c r="F47" s="54"/>
      <c r="G47" s="29">
        <v>-68</v>
      </c>
      <c r="H47" s="33">
        <f>IF(H42=G41,G43,IF(H42=G43,G41,0))</f>
        <v>0</v>
      </c>
      <c r="I47" s="70"/>
      <c r="J47" s="64" t="s">
        <v>55</v>
      </c>
      <c r="K47" s="64"/>
      <c r="L47"/>
      <c r="M47"/>
      <c r="N47"/>
      <c r="O47"/>
      <c r="P47"/>
      <c r="Q47"/>
      <c r="R47"/>
      <c r="S47"/>
    </row>
    <row r="48" spans="1:19" ht="12.75">
      <c r="A48" s="29"/>
      <c r="B48" s="54"/>
      <c r="C48" s="55">
        <v>76</v>
      </c>
      <c r="D48" s="78"/>
      <c r="E48" s="54"/>
      <c r="F48" s="54"/>
      <c r="G48" s="54"/>
      <c r="H48" s="29">
        <v>-70</v>
      </c>
      <c r="I48" s="32">
        <f>IF(I46=H45,H47,IF(I46=H47,H45,0))</f>
        <v>0</v>
      </c>
      <c r="J48" s="61"/>
      <c r="K48" s="61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58"/>
      <c r="D49" s="54"/>
      <c r="E49" s="54"/>
      <c r="F49" s="54"/>
      <c r="G49" s="63"/>
      <c r="H49" s="54"/>
      <c r="I49" s="70"/>
      <c r="J49" s="64" t="s">
        <v>58</v>
      </c>
      <c r="K49" s="64"/>
      <c r="L49"/>
      <c r="M49"/>
      <c r="N49"/>
      <c r="O49"/>
      <c r="P49"/>
      <c r="Q49"/>
      <c r="R49"/>
      <c r="S49"/>
    </row>
    <row r="50" spans="1:19" ht="12.75">
      <c r="A50" s="29"/>
      <c r="B50" s="55">
        <v>74</v>
      </c>
      <c r="C50" s="78"/>
      <c r="D50" s="29">
        <v>-77</v>
      </c>
      <c r="E50" s="32">
        <f>IF(E44=D40,D48,IF(E44=D48,D40,0))</f>
        <v>0</v>
      </c>
      <c r="F50" s="29">
        <v>-71</v>
      </c>
      <c r="G50" s="32" t="str">
        <f>IF(C38=B37,B39,IF(C38=B39,B37,0))</f>
        <v>Аминев Марат</v>
      </c>
      <c r="H50" s="54"/>
      <c r="I50" s="54"/>
      <c r="J50" s="54"/>
      <c r="K50" s="54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Савинов Виктор</v>
      </c>
      <c r="C51" s="54"/>
      <c r="D51" s="54"/>
      <c r="E51" s="69" t="s">
        <v>64</v>
      </c>
      <c r="F51" s="54"/>
      <c r="G51" s="55">
        <v>79</v>
      </c>
      <c r="H51" s="61"/>
      <c r="I51" s="54"/>
      <c r="J51" s="54"/>
      <c r="K51" s="54"/>
      <c r="L51"/>
      <c r="M51"/>
      <c r="N51"/>
      <c r="O51"/>
      <c r="P51"/>
      <c r="Q51"/>
      <c r="R51"/>
      <c r="S51"/>
    </row>
    <row r="52" spans="1:19" ht="12.75">
      <c r="A52" s="29"/>
      <c r="B52" s="54"/>
      <c r="C52" s="29">
        <v>-75</v>
      </c>
      <c r="D52" s="32">
        <f>IF(D40=C38,C42,IF(D40=C42,C38,0))</f>
        <v>0</v>
      </c>
      <c r="E52" s="70"/>
      <c r="F52" s="29">
        <v>-72</v>
      </c>
      <c r="G52" s="33">
        <f>IF(C42=B41,B43,IF(C42=B43,B41,0))</f>
        <v>0</v>
      </c>
      <c r="H52" s="58"/>
      <c r="I52" s="63"/>
      <c r="J52" s="54"/>
      <c r="K52" s="63"/>
      <c r="L52"/>
      <c r="M52"/>
      <c r="N52"/>
      <c r="O52"/>
      <c r="P52"/>
      <c r="Q52"/>
      <c r="R52"/>
      <c r="S52"/>
    </row>
    <row r="53" spans="1:19" ht="12.75">
      <c r="A53" s="29"/>
      <c r="B53" s="54"/>
      <c r="C53" s="54"/>
      <c r="D53" s="55">
        <v>78</v>
      </c>
      <c r="E53" s="61"/>
      <c r="F53" s="54"/>
      <c r="G53" s="54"/>
      <c r="H53" s="55">
        <v>81</v>
      </c>
      <c r="I53" s="62"/>
      <c r="J53" s="56"/>
      <c r="K53" s="56"/>
      <c r="L53"/>
      <c r="M53"/>
      <c r="N53"/>
      <c r="O53"/>
      <c r="P53"/>
      <c r="Q53"/>
      <c r="R53"/>
      <c r="S53"/>
    </row>
    <row r="54" spans="1:19" ht="12.75">
      <c r="A54" s="29"/>
      <c r="B54" s="54"/>
      <c r="C54" s="29">
        <v>-76</v>
      </c>
      <c r="D54" s="33">
        <f>IF(D48=C46,C50,IF(D48=C50,C46,0))</f>
        <v>0</v>
      </c>
      <c r="E54" s="69" t="s">
        <v>125</v>
      </c>
      <c r="F54" s="29">
        <v>-73</v>
      </c>
      <c r="G54" s="32" t="str">
        <f>IF(C46=B45,B47,IF(C46=B47,B45,0))</f>
        <v>Султанмагомедов Тимур</v>
      </c>
      <c r="H54" s="58"/>
      <c r="I54" s="68"/>
      <c r="J54" s="64" t="s">
        <v>63</v>
      </c>
      <c r="K54" s="64"/>
      <c r="L54"/>
      <c r="M54"/>
      <c r="N54"/>
      <c r="O54"/>
      <c r="P54"/>
      <c r="Q54"/>
      <c r="R54"/>
      <c r="S54"/>
    </row>
    <row r="55" spans="1:19" ht="12.75">
      <c r="A55" s="29"/>
      <c r="B55" s="54"/>
      <c r="C55" s="54"/>
      <c r="D55" s="29">
        <v>-78</v>
      </c>
      <c r="E55" s="32">
        <f>IF(E53=D52,D54,IF(E53=D54,D52,0))</f>
        <v>0</v>
      </c>
      <c r="F55" s="54"/>
      <c r="G55" s="55">
        <v>80</v>
      </c>
      <c r="H55" s="78"/>
      <c r="I55" s="70"/>
      <c r="J55" s="54"/>
      <c r="K55" s="70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3"/>
      <c r="D56" s="54"/>
      <c r="E56" s="69" t="s">
        <v>62</v>
      </c>
      <c r="F56" s="29">
        <v>-74</v>
      </c>
      <c r="G56" s="33" t="str">
        <f>IF(C50=B49,B51,IF(C50=B51,B49,0))</f>
        <v>Савинов Виктор</v>
      </c>
      <c r="H56" s="54"/>
      <c r="I56" s="54"/>
      <c r="J56" s="54"/>
      <c r="K56" s="54"/>
      <c r="L56"/>
      <c r="M56"/>
      <c r="N56"/>
      <c r="O56"/>
      <c r="P56"/>
      <c r="Q56"/>
      <c r="R56"/>
      <c r="S56"/>
    </row>
    <row r="57" spans="1:19" ht="12.75">
      <c r="A57" s="29"/>
      <c r="B57" s="55">
        <v>83</v>
      </c>
      <c r="C57" s="61"/>
      <c r="D57" s="54"/>
      <c r="E57" s="54"/>
      <c r="F57" s="54"/>
      <c r="G57" s="54"/>
      <c r="H57" s="29">
        <v>-81</v>
      </c>
      <c r="I57" s="32">
        <f>IF(I53=H51,H55,IF(I53=H55,H51,0))</f>
        <v>0</v>
      </c>
      <c r="J57" s="61"/>
      <c r="K57" s="61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58"/>
      <c r="D58" s="54"/>
      <c r="E58" s="54"/>
      <c r="F58" s="54"/>
      <c r="G58" s="29">
        <v>-79</v>
      </c>
      <c r="H58" s="32" t="str">
        <f>IF(H51=G50,G52,IF(H51=G52,G50,0))</f>
        <v>Аминев Марат</v>
      </c>
      <c r="I58" s="70"/>
      <c r="J58" s="64" t="s">
        <v>65</v>
      </c>
      <c r="K58" s="64"/>
      <c r="L58"/>
      <c r="M58"/>
      <c r="N58"/>
      <c r="O58"/>
      <c r="P58"/>
      <c r="Q58"/>
      <c r="R58"/>
      <c r="S58"/>
    </row>
    <row r="59" spans="1:19" ht="12.75">
      <c r="A59" s="29"/>
      <c r="B59" s="54"/>
      <c r="C59" s="55">
        <v>87</v>
      </c>
      <c r="D59" s="61"/>
      <c r="E59" s="54"/>
      <c r="F59" s="54"/>
      <c r="G59" s="54"/>
      <c r="H59" s="55">
        <v>82</v>
      </c>
      <c r="I59" s="79"/>
      <c r="J59" s="61"/>
      <c r="K59" s="61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58"/>
      <c r="D60" s="58"/>
      <c r="E60" s="54"/>
      <c r="F60" s="54"/>
      <c r="G60" s="29">
        <v>-80</v>
      </c>
      <c r="H60" s="33">
        <f>IF(H55=G54,G56,IF(H55=G56,G54,0))</f>
        <v>0</v>
      </c>
      <c r="I60" s="70"/>
      <c r="J60" s="64" t="s">
        <v>67</v>
      </c>
      <c r="K60" s="64"/>
      <c r="L60"/>
      <c r="M60"/>
      <c r="N60"/>
      <c r="O60"/>
      <c r="P60"/>
      <c r="Q60"/>
      <c r="R60"/>
      <c r="S60"/>
    </row>
    <row r="61" spans="1:19" ht="12.75">
      <c r="A61" s="29"/>
      <c r="B61" s="55">
        <v>84</v>
      </c>
      <c r="C61" s="78"/>
      <c r="D61" s="58"/>
      <c r="E61" s="54"/>
      <c r="F61" s="54"/>
      <c r="G61" s="54"/>
      <c r="H61" s="29">
        <v>-82</v>
      </c>
      <c r="I61" s="32" t="str">
        <f>IF(I59=H58,H60,IF(I59=H60,H58,0))</f>
        <v>Аминев Марат</v>
      </c>
      <c r="J61" s="61"/>
      <c r="K61" s="61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54"/>
      <c r="D62" s="58"/>
      <c r="E62" s="54"/>
      <c r="F62" s="54"/>
      <c r="G62" s="63"/>
      <c r="H62" s="54"/>
      <c r="I62" s="70"/>
      <c r="J62" s="64" t="s">
        <v>69</v>
      </c>
      <c r="K62" s="64"/>
      <c r="L62"/>
      <c r="M62"/>
      <c r="N62"/>
      <c r="O62"/>
      <c r="P62"/>
      <c r="Q62"/>
      <c r="R62"/>
      <c r="S62"/>
    </row>
    <row r="63" spans="1:19" ht="12.75">
      <c r="A63" s="29"/>
      <c r="B63" s="63"/>
      <c r="C63" s="54"/>
      <c r="D63" s="55">
        <v>89</v>
      </c>
      <c r="E63" s="61"/>
      <c r="F63" s="29">
        <v>-83</v>
      </c>
      <c r="G63" s="32" t="str">
        <f>IF(C57=B56,B58,IF(C57=B58,B56,0))</f>
        <v>_</v>
      </c>
      <c r="H63" s="54"/>
      <c r="I63" s="54"/>
      <c r="J63" s="54"/>
      <c r="K63" s="54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4"/>
      <c r="D64" s="58"/>
      <c r="E64" s="69" t="s">
        <v>70</v>
      </c>
      <c r="F64" s="54"/>
      <c r="G64" s="55">
        <v>91</v>
      </c>
      <c r="H64" s="61"/>
      <c r="I64" s="54"/>
      <c r="J64" s="54"/>
      <c r="K64" s="54"/>
      <c r="L64"/>
      <c r="M64"/>
      <c r="N64"/>
      <c r="O64"/>
      <c r="P64"/>
      <c r="Q64"/>
      <c r="R64"/>
      <c r="S64"/>
    </row>
    <row r="65" spans="1:19" ht="12.75">
      <c r="A65" s="29"/>
      <c r="B65" s="55">
        <v>85</v>
      </c>
      <c r="C65" s="61"/>
      <c r="D65" s="58"/>
      <c r="E65" s="54"/>
      <c r="F65" s="29">
        <v>-84</v>
      </c>
      <c r="G65" s="33">
        <f>IF(C61=B60,B62,IF(C61=B62,B60,0))</f>
        <v>0</v>
      </c>
      <c r="H65" s="58"/>
      <c r="I65" s="63"/>
      <c r="J65" s="54"/>
      <c r="K65" s="63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58"/>
      <c r="D66" s="58"/>
      <c r="E66" s="54"/>
      <c r="F66" s="54"/>
      <c r="G66" s="54"/>
      <c r="H66" s="55">
        <v>93</v>
      </c>
      <c r="I66" s="62"/>
      <c r="J66" s="56"/>
      <c r="K66" s="56"/>
      <c r="L66"/>
      <c r="M66"/>
      <c r="N66"/>
      <c r="O66"/>
      <c r="P66"/>
      <c r="Q66"/>
      <c r="R66"/>
      <c r="S66"/>
    </row>
    <row r="67" spans="1:19" ht="12.75">
      <c r="A67" s="29"/>
      <c r="B67" s="54"/>
      <c r="C67" s="55">
        <v>88</v>
      </c>
      <c r="D67" s="78"/>
      <c r="E67" s="54"/>
      <c r="F67" s="29">
        <v>-85</v>
      </c>
      <c r="G67" s="32" t="str">
        <f>IF(C65=B64,B66,IF(C65=B66,B64,0))</f>
        <v>_</v>
      </c>
      <c r="H67" s="58"/>
      <c r="I67" s="68"/>
      <c r="J67" s="64" t="s">
        <v>71</v>
      </c>
      <c r="K67" s="64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58"/>
      <c r="D68" s="54"/>
      <c r="E68" s="54"/>
      <c r="F68" s="54"/>
      <c r="G68" s="55">
        <v>92</v>
      </c>
      <c r="H68" s="78"/>
      <c r="I68" s="70"/>
      <c r="J68" s="54"/>
      <c r="K68" s="70"/>
      <c r="L68"/>
      <c r="M68"/>
      <c r="N68"/>
      <c r="O68"/>
      <c r="P68"/>
      <c r="Q68"/>
      <c r="R68"/>
      <c r="S68"/>
    </row>
    <row r="69" spans="1:19" ht="12.75">
      <c r="A69" s="29"/>
      <c r="B69" s="55">
        <v>86</v>
      </c>
      <c r="C69" s="78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4"/>
      <c r="I69" s="54"/>
      <c r="J69" s="54"/>
      <c r="K69" s="54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4"/>
      <c r="D70" s="54"/>
      <c r="E70" s="69" t="s">
        <v>74</v>
      </c>
      <c r="F70" s="54"/>
      <c r="G70" s="54"/>
      <c r="H70" s="29">
        <v>-93</v>
      </c>
      <c r="I70" s="32">
        <f>IF(I66=H64,H68,IF(I66=H68,H64,0))</f>
        <v>0</v>
      </c>
      <c r="J70" s="61"/>
      <c r="K70" s="61"/>
      <c r="L70"/>
      <c r="M70"/>
      <c r="N70"/>
      <c r="O70"/>
      <c r="P70"/>
      <c r="Q70"/>
      <c r="R70"/>
      <c r="S70"/>
    </row>
    <row r="71" spans="1:19" ht="12.75">
      <c r="A71" s="54"/>
      <c r="B71" s="54"/>
      <c r="C71" s="29">
        <v>-87</v>
      </c>
      <c r="D71" s="32">
        <f>IF(D59=C57,C61,IF(D59=C61,C57,0))</f>
        <v>0</v>
      </c>
      <c r="E71" s="70"/>
      <c r="F71" s="54"/>
      <c r="G71" s="29">
        <v>-91</v>
      </c>
      <c r="H71" s="32" t="str">
        <f>IF(H64=G63,G65,IF(H64=G65,G63,0))</f>
        <v>_</v>
      </c>
      <c r="I71" s="70"/>
      <c r="J71" s="64" t="s">
        <v>72</v>
      </c>
      <c r="K71" s="64"/>
      <c r="L71"/>
      <c r="M71"/>
      <c r="N71"/>
      <c r="O71"/>
      <c r="P71"/>
      <c r="Q71"/>
      <c r="R71"/>
      <c r="S71"/>
    </row>
    <row r="72" spans="1:19" ht="12.75">
      <c r="A72" s="54"/>
      <c r="B72" s="54"/>
      <c r="C72" s="54"/>
      <c r="D72" s="55">
        <v>90</v>
      </c>
      <c r="E72" s="61"/>
      <c r="F72" s="54"/>
      <c r="G72" s="54"/>
      <c r="H72" s="55">
        <v>94</v>
      </c>
      <c r="I72" s="79"/>
      <c r="J72" s="61"/>
      <c r="K72" s="61"/>
      <c r="L72"/>
      <c r="M72"/>
      <c r="N72"/>
      <c r="O72"/>
      <c r="P72"/>
      <c r="Q72"/>
      <c r="R72"/>
      <c r="S72"/>
    </row>
    <row r="73" spans="1:19" ht="12.75">
      <c r="A73" s="54"/>
      <c r="B73" s="54"/>
      <c r="C73" s="29">
        <v>-88</v>
      </c>
      <c r="D73" s="33">
        <f>IF(D67=C65,C69,IF(D67=C69,C65,0))</f>
        <v>0</v>
      </c>
      <c r="E73" s="69" t="s">
        <v>66</v>
      </c>
      <c r="F73" s="54"/>
      <c r="G73" s="29">
        <v>-92</v>
      </c>
      <c r="H73" s="33">
        <f>IF(H68=G67,G69,IF(H68=G69,G67,0))</f>
        <v>0</v>
      </c>
      <c r="I73" s="70"/>
      <c r="J73" s="64" t="s">
        <v>73</v>
      </c>
      <c r="K73" s="64"/>
      <c r="L73"/>
      <c r="M73"/>
      <c r="N73"/>
      <c r="O73"/>
      <c r="P73"/>
      <c r="Q73"/>
      <c r="R73"/>
      <c r="S73"/>
    </row>
    <row r="74" spans="1:19" ht="12.75">
      <c r="A74" s="54"/>
      <c r="B74" s="54"/>
      <c r="C74" s="54"/>
      <c r="D74" s="29">
        <v>-90</v>
      </c>
      <c r="E74" s="32">
        <f>IF(E72=D71,D73,IF(E72=D73,D71,0))</f>
        <v>0</v>
      </c>
      <c r="F74" s="54"/>
      <c r="G74" s="54"/>
      <c r="H74" s="29">
        <v>-94</v>
      </c>
      <c r="I74" s="32" t="str">
        <f>IF(I72=H71,H73,IF(I72=H73,H71,0))</f>
        <v>_</v>
      </c>
      <c r="J74" s="61"/>
      <c r="K74" s="61"/>
      <c r="L74"/>
      <c r="M74"/>
      <c r="N74"/>
      <c r="O74"/>
      <c r="P74"/>
      <c r="Q74"/>
      <c r="R74"/>
      <c r="S74"/>
    </row>
    <row r="75" spans="1:19" ht="12.75">
      <c r="A75" s="54"/>
      <c r="B75" s="54"/>
      <c r="C75" s="63"/>
      <c r="D75" s="54"/>
      <c r="E75" s="69" t="s">
        <v>68</v>
      </c>
      <c r="F75" s="54"/>
      <c r="G75" s="63"/>
      <c r="H75" s="54"/>
      <c r="I75" s="70"/>
      <c r="J75" s="64" t="s">
        <v>75</v>
      </c>
      <c r="K75" s="64"/>
      <c r="L75"/>
      <c r="M75"/>
      <c r="N75"/>
      <c r="O75"/>
      <c r="P75"/>
      <c r="Q75"/>
      <c r="R75"/>
      <c r="S75"/>
    </row>
    <row r="76" spans="1:1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40985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127</v>
      </c>
      <c r="B7" s="12">
        <v>1</v>
      </c>
      <c r="C7" s="13" t="str">
        <f>2л!F20</f>
        <v>Шайдулов Эдуард</v>
      </c>
      <c r="D7" s="10"/>
      <c r="E7" s="10"/>
      <c r="F7" s="10"/>
      <c r="G7" s="10"/>
      <c r="H7" s="10"/>
      <c r="I7" s="10"/>
    </row>
    <row r="8" spans="1:9" ht="18">
      <c r="A8" s="11" t="s">
        <v>128</v>
      </c>
      <c r="B8" s="12">
        <v>2</v>
      </c>
      <c r="C8" s="13" t="str">
        <f>2л!F31</f>
        <v>Султанмуратов Ильдар</v>
      </c>
      <c r="D8" s="10"/>
      <c r="E8" s="10"/>
      <c r="F8" s="10"/>
      <c r="G8" s="10"/>
      <c r="H8" s="10"/>
      <c r="I8" s="10"/>
    </row>
    <row r="9" spans="1:9" ht="18">
      <c r="A9" s="11" t="s">
        <v>129</v>
      </c>
      <c r="B9" s="12">
        <v>3</v>
      </c>
      <c r="C9" s="13" t="str">
        <f>2л!G43</f>
        <v>Мухутдинов Динар</v>
      </c>
      <c r="D9" s="10"/>
      <c r="E9" s="10"/>
      <c r="F9" s="10"/>
      <c r="G9" s="10"/>
      <c r="H9" s="10"/>
      <c r="I9" s="10"/>
    </row>
    <row r="10" spans="1:9" ht="18">
      <c r="A10" s="11" t="s">
        <v>130</v>
      </c>
      <c r="B10" s="12">
        <v>4</v>
      </c>
      <c r="C10" s="13" t="str">
        <f>2л!G51</f>
        <v>Маликов Ильдар</v>
      </c>
      <c r="D10" s="10"/>
      <c r="E10" s="10"/>
      <c r="F10" s="10"/>
      <c r="G10" s="10"/>
      <c r="H10" s="10"/>
      <c r="I10" s="10"/>
    </row>
    <row r="11" spans="1:9" ht="18">
      <c r="A11" s="11" t="s">
        <v>131</v>
      </c>
      <c r="B11" s="12">
        <v>5</v>
      </c>
      <c r="C11" s="13" t="str">
        <f>2л!C55</f>
        <v>Гилемханова Дина</v>
      </c>
      <c r="D11" s="10"/>
      <c r="E11" s="10"/>
      <c r="F11" s="10"/>
      <c r="G11" s="10"/>
      <c r="H11" s="10"/>
      <c r="I11" s="10"/>
    </row>
    <row r="12" spans="1:9" ht="18">
      <c r="A12" s="11" t="s">
        <v>132</v>
      </c>
      <c r="B12" s="12">
        <v>6</v>
      </c>
      <c r="C12" s="13" t="str">
        <f>2л!C57</f>
        <v>Габдуллин Азат</v>
      </c>
      <c r="D12" s="10"/>
      <c r="E12" s="10"/>
      <c r="F12" s="10"/>
      <c r="G12" s="10"/>
      <c r="H12" s="10"/>
      <c r="I12" s="10"/>
    </row>
    <row r="13" spans="1:9" ht="18">
      <c r="A13" s="11" t="s">
        <v>133</v>
      </c>
      <c r="B13" s="12">
        <v>7</v>
      </c>
      <c r="C13" s="13" t="str">
        <f>2л!C60</f>
        <v>Овод Максим</v>
      </c>
      <c r="D13" s="10"/>
      <c r="E13" s="10"/>
      <c r="F13" s="10"/>
      <c r="G13" s="10"/>
      <c r="H13" s="10"/>
      <c r="I13" s="10"/>
    </row>
    <row r="14" spans="1:9" ht="18">
      <c r="A14" s="11" t="s">
        <v>134</v>
      </c>
      <c r="B14" s="12">
        <v>8</v>
      </c>
      <c r="C14" s="13" t="str">
        <f>2л!C62</f>
        <v>Грошев Юрий</v>
      </c>
      <c r="D14" s="10"/>
      <c r="E14" s="10"/>
      <c r="F14" s="10"/>
      <c r="G14" s="10"/>
      <c r="H14" s="10"/>
      <c r="I14" s="10"/>
    </row>
    <row r="15" spans="1:9" ht="18">
      <c r="A15" s="11" t="s">
        <v>135</v>
      </c>
      <c r="B15" s="12">
        <v>9</v>
      </c>
      <c r="C15" s="13" t="str">
        <f>2л!G57</f>
        <v>Овод Вадим</v>
      </c>
      <c r="D15" s="10"/>
      <c r="E15" s="10"/>
      <c r="F15" s="10"/>
      <c r="G15" s="10"/>
      <c r="H15" s="10"/>
      <c r="I15" s="10"/>
    </row>
    <row r="16" spans="1:9" ht="18">
      <c r="A16" s="11" t="s">
        <v>136</v>
      </c>
      <c r="B16" s="12">
        <v>10</v>
      </c>
      <c r="C16" s="13" t="str">
        <f>2л!G60</f>
        <v>Аюпов Фарид</v>
      </c>
      <c r="D16" s="10"/>
      <c r="E16" s="10"/>
      <c r="F16" s="10"/>
      <c r="G16" s="10"/>
      <c r="H16" s="10"/>
      <c r="I16" s="10"/>
    </row>
    <row r="17" spans="1:9" ht="18">
      <c r="A17" s="11" t="s">
        <v>137</v>
      </c>
      <c r="B17" s="12">
        <v>11</v>
      </c>
      <c r="C17" s="13" t="str">
        <f>2л!G64</f>
        <v>Басс Кирилл</v>
      </c>
      <c r="D17" s="10"/>
      <c r="E17" s="10"/>
      <c r="F17" s="10"/>
      <c r="G17" s="10"/>
      <c r="H17" s="10"/>
      <c r="I17" s="10"/>
    </row>
    <row r="18" spans="1:9" ht="18">
      <c r="A18" s="11" t="s">
        <v>138</v>
      </c>
      <c r="B18" s="12">
        <v>12</v>
      </c>
      <c r="C18" s="13" t="str">
        <f>2л!G66</f>
        <v>Арсеньев Кирилл</v>
      </c>
      <c r="D18" s="10"/>
      <c r="E18" s="10"/>
      <c r="F18" s="10"/>
      <c r="G18" s="10"/>
      <c r="H18" s="10"/>
      <c r="I18" s="10"/>
    </row>
    <row r="19" spans="1:9" ht="18">
      <c r="A19" s="11" t="s">
        <v>139</v>
      </c>
      <c r="B19" s="12">
        <v>13</v>
      </c>
      <c r="C19" s="13" t="str">
        <f>2л!D67</f>
        <v>Юдичев Сергей</v>
      </c>
      <c r="D19" s="10"/>
      <c r="E19" s="10"/>
      <c r="F19" s="10"/>
      <c r="G19" s="10"/>
      <c r="H19" s="10"/>
      <c r="I19" s="10"/>
    </row>
    <row r="20" spans="1:9" ht="18">
      <c r="A20" s="11" t="s">
        <v>140</v>
      </c>
      <c r="B20" s="12">
        <v>14</v>
      </c>
      <c r="C20" s="13" t="str">
        <f>2л!D70</f>
        <v>Равилов Руслан</v>
      </c>
      <c r="D20" s="10"/>
      <c r="E20" s="10"/>
      <c r="F20" s="10"/>
      <c r="G20" s="10"/>
      <c r="H20" s="10"/>
      <c r="I20" s="10"/>
    </row>
    <row r="21" spans="1:9" ht="18">
      <c r="A21" s="11" t="s">
        <v>121</v>
      </c>
      <c r="B21" s="12">
        <v>15</v>
      </c>
      <c r="C21" s="13" t="str">
        <f>2л!G69</f>
        <v>Султанмагомедов Тимур</v>
      </c>
      <c r="D21" s="10"/>
      <c r="E21" s="10"/>
      <c r="F21" s="10"/>
      <c r="G21" s="10"/>
      <c r="H21" s="10"/>
      <c r="I21" s="10"/>
    </row>
    <row r="22" spans="1:9" ht="18">
      <c r="A22" s="11" t="s">
        <v>43</v>
      </c>
      <c r="B22" s="12">
        <v>16</v>
      </c>
      <c r="C22" s="13" t="str">
        <f>2л!G71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52" customWidth="1"/>
    <col min="2" max="2" width="16.875" style="52" customWidth="1"/>
    <col min="3" max="6" width="14.75390625" style="52" customWidth="1"/>
    <col min="7" max="9" width="5.75390625" style="52" customWidth="1"/>
    <col min="10" max="16384" width="9.125" style="52" customWidth="1"/>
  </cols>
  <sheetData>
    <row r="1" spans="1:10" ht="15.75">
      <c r="A1" s="51" t="str">
        <f>Сп2л!A1</f>
        <v>Кубок Башкортостана 2012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 t="str">
        <f>Сп2л!A2</f>
        <v>Турнир 2-й лиги 10-го Этапа Николай Рычков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3">
        <f>Сп2л!A3</f>
        <v>40985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2.75">
      <c r="A5" s="29">
        <v>1</v>
      </c>
      <c r="B5" s="32" t="str">
        <f>Сп2л!A7</f>
        <v>Султанмуратов Ильдар</v>
      </c>
      <c r="C5" s="54"/>
      <c r="D5" s="54"/>
      <c r="E5" s="54"/>
      <c r="F5" s="54"/>
      <c r="G5" s="54"/>
      <c r="H5" s="54"/>
      <c r="I5" s="54"/>
    </row>
    <row r="6" spans="1:9" ht="12.75">
      <c r="A6" s="54"/>
      <c r="B6" s="55">
        <v>1</v>
      </c>
      <c r="C6" s="56" t="s">
        <v>127</v>
      </c>
      <c r="D6" s="54"/>
      <c r="E6" s="57"/>
      <c r="F6" s="54"/>
      <c r="G6" s="54"/>
      <c r="H6" s="54"/>
      <c r="I6" s="54"/>
    </row>
    <row r="7" spans="1:9" ht="12.75">
      <c r="A7" s="29">
        <v>16</v>
      </c>
      <c r="B7" s="33" t="str">
        <f>Сп2л!A22</f>
        <v>_</v>
      </c>
      <c r="C7" s="58"/>
      <c r="D7" s="54"/>
      <c r="E7" s="54"/>
      <c r="F7" s="54"/>
      <c r="G7" s="54"/>
      <c r="H7" s="54"/>
      <c r="I7" s="54"/>
    </row>
    <row r="8" spans="1:9" ht="12.75">
      <c r="A8" s="54"/>
      <c r="B8" s="54"/>
      <c r="C8" s="55">
        <v>9</v>
      </c>
      <c r="D8" s="56" t="s">
        <v>127</v>
      </c>
      <c r="E8" s="54"/>
      <c r="F8" s="54"/>
      <c r="G8" s="54"/>
      <c r="H8" s="54"/>
      <c r="I8" s="54"/>
    </row>
    <row r="9" spans="1:9" ht="12.75">
      <c r="A9" s="29">
        <v>9</v>
      </c>
      <c r="B9" s="32" t="str">
        <f>Сп2л!A15</f>
        <v>Овод Вадим</v>
      </c>
      <c r="C9" s="58"/>
      <c r="D9" s="58"/>
      <c r="E9" s="54"/>
      <c r="F9" s="54"/>
      <c r="G9" s="54"/>
      <c r="H9" s="54"/>
      <c r="I9" s="54"/>
    </row>
    <row r="10" spans="1:9" ht="12.75">
      <c r="A10" s="54"/>
      <c r="B10" s="55">
        <v>2</v>
      </c>
      <c r="C10" s="59" t="s">
        <v>135</v>
      </c>
      <c r="D10" s="58"/>
      <c r="E10" s="54"/>
      <c r="F10" s="54"/>
      <c r="G10" s="54"/>
      <c r="H10" s="54"/>
      <c r="I10" s="54"/>
    </row>
    <row r="11" spans="1:9" ht="12.75">
      <c r="A11" s="29">
        <v>8</v>
      </c>
      <c r="B11" s="33" t="str">
        <f>Сп2л!A14</f>
        <v>Арсеньев Кирилл</v>
      </c>
      <c r="C11" s="54"/>
      <c r="D11" s="58"/>
      <c r="E11" s="54"/>
      <c r="F11" s="54"/>
      <c r="G11" s="60"/>
      <c r="H11" s="54"/>
      <c r="I11" s="54"/>
    </row>
    <row r="12" spans="1:9" ht="12.75">
      <c r="A12" s="54"/>
      <c r="B12" s="54"/>
      <c r="C12" s="54"/>
      <c r="D12" s="55">
        <v>13</v>
      </c>
      <c r="E12" s="56" t="s">
        <v>127</v>
      </c>
      <c r="F12" s="54"/>
      <c r="G12" s="60"/>
      <c r="H12" s="54"/>
      <c r="I12" s="54"/>
    </row>
    <row r="13" spans="1:9" ht="12.75">
      <c r="A13" s="29">
        <v>5</v>
      </c>
      <c r="B13" s="32" t="str">
        <f>Сп2л!A11</f>
        <v>Гилемханова Дина</v>
      </c>
      <c r="C13" s="54"/>
      <c r="D13" s="58"/>
      <c r="E13" s="58"/>
      <c r="F13" s="54"/>
      <c r="G13" s="60"/>
      <c r="H13" s="54"/>
      <c r="I13" s="54"/>
    </row>
    <row r="14" spans="1:9" ht="12.75">
      <c r="A14" s="54"/>
      <c r="B14" s="55">
        <v>3</v>
      </c>
      <c r="C14" s="61" t="s">
        <v>131</v>
      </c>
      <c r="D14" s="58"/>
      <c r="E14" s="58"/>
      <c r="F14" s="54"/>
      <c r="G14" s="60"/>
      <c r="H14" s="54"/>
      <c r="I14" s="54"/>
    </row>
    <row r="15" spans="1:9" ht="12.75">
      <c r="A15" s="29">
        <v>12</v>
      </c>
      <c r="B15" s="33" t="str">
        <f>Сп2л!A18</f>
        <v>Равилов Руслан</v>
      </c>
      <c r="C15" s="58"/>
      <c r="D15" s="58"/>
      <c r="E15" s="58"/>
      <c r="F15" s="54"/>
      <c r="G15" s="60"/>
      <c r="H15" s="54"/>
      <c r="I15" s="54"/>
    </row>
    <row r="16" spans="1:9" ht="12.75">
      <c r="A16" s="54"/>
      <c r="B16" s="54"/>
      <c r="C16" s="55">
        <v>10</v>
      </c>
      <c r="D16" s="59" t="s">
        <v>131</v>
      </c>
      <c r="E16" s="58"/>
      <c r="F16" s="54"/>
      <c r="G16" s="54"/>
      <c r="H16" s="54"/>
      <c r="I16" s="54"/>
    </row>
    <row r="17" spans="1:9" ht="12.75">
      <c r="A17" s="29">
        <v>13</v>
      </c>
      <c r="B17" s="32" t="str">
        <f>Сп2л!A19</f>
        <v>Аюпов Фарид</v>
      </c>
      <c r="C17" s="58"/>
      <c r="D17" s="54"/>
      <c r="E17" s="58"/>
      <c r="F17" s="54"/>
      <c r="G17" s="54"/>
      <c r="H17" s="54"/>
      <c r="I17" s="54"/>
    </row>
    <row r="18" spans="1:9" ht="12.75">
      <c r="A18" s="54"/>
      <c r="B18" s="55">
        <v>4</v>
      </c>
      <c r="C18" s="59" t="s">
        <v>130</v>
      </c>
      <c r="D18" s="54"/>
      <c r="E18" s="58"/>
      <c r="F18" s="54"/>
      <c r="G18" s="54"/>
      <c r="H18" s="54"/>
      <c r="I18" s="54"/>
    </row>
    <row r="19" spans="1:9" ht="12.75">
      <c r="A19" s="29">
        <v>4</v>
      </c>
      <c r="B19" s="33" t="str">
        <f>Сп2л!A10</f>
        <v>Басс Кирилл</v>
      </c>
      <c r="C19" s="54"/>
      <c r="D19" s="54"/>
      <c r="E19" s="58"/>
      <c r="F19" s="54"/>
      <c r="G19" s="54"/>
      <c r="H19" s="54"/>
      <c r="I19" s="54"/>
    </row>
    <row r="20" spans="1:9" ht="12.75">
      <c r="A20" s="54"/>
      <c r="B20" s="54"/>
      <c r="C20" s="54"/>
      <c r="D20" s="54"/>
      <c r="E20" s="55">
        <v>15</v>
      </c>
      <c r="F20" s="62" t="s">
        <v>129</v>
      </c>
      <c r="G20" s="56"/>
      <c r="H20" s="56"/>
      <c r="I20" s="56"/>
    </row>
    <row r="21" spans="1:9" ht="12.75">
      <c r="A21" s="29">
        <v>3</v>
      </c>
      <c r="B21" s="32" t="str">
        <f>Сп2л!A9</f>
        <v>Шайдулов Эдуард</v>
      </c>
      <c r="C21" s="54"/>
      <c r="D21" s="54"/>
      <c r="E21" s="58"/>
      <c r="F21" s="63"/>
      <c r="G21" s="54"/>
      <c r="H21" s="64" t="s">
        <v>44</v>
      </c>
      <c r="I21" s="64"/>
    </row>
    <row r="22" spans="1:9" ht="12.75">
      <c r="A22" s="54"/>
      <c r="B22" s="55">
        <v>5</v>
      </c>
      <c r="C22" s="56" t="s">
        <v>129</v>
      </c>
      <c r="D22" s="54"/>
      <c r="E22" s="58"/>
      <c r="F22" s="63"/>
      <c r="G22" s="54"/>
      <c r="H22" s="54"/>
      <c r="I22" s="54"/>
    </row>
    <row r="23" spans="1:9" ht="12.75">
      <c r="A23" s="29">
        <v>14</v>
      </c>
      <c r="B23" s="33" t="str">
        <f>Сп2л!A20</f>
        <v>Габдуллин Азат</v>
      </c>
      <c r="C23" s="58"/>
      <c r="D23" s="54"/>
      <c r="E23" s="58"/>
      <c r="F23" s="63"/>
      <c r="G23" s="54"/>
      <c r="H23" s="54"/>
      <c r="I23" s="54"/>
    </row>
    <row r="24" spans="1:9" ht="12.75">
      <c r="A24" s="54"/>
      <c r="B24" s="54"/>
      <c r="C24" s="55">
        <v>11</v>
      </c>
      <c r="D24" s="56" t="s">
        <v>129</v>
      </c>
      <c r="E24" s="58"/>
      <c r="F24" s="63"/>
      <c r="G24" s="54"/>
      <c r="H24" s="54"/>
      <c r="I24" s="54"/>
    </row>
    <row r="25" spans="1:9" ht="12.75">
      <c r="A25" s="29">
        <v>11</v>
      </c>
      <c r="B25" s="32" t="str">
        <f>Сп2л!A17</f>
        <v>Юдичев Сергей</v>
      </c>
      <c r="C25" s="58"/>
      <c r="D25" s="58"/>
      <c r="E25" s="58"/>
      <c r="F25" s="63"/>
      <c r="G25" s="54"/>
      <c r="H25" s="54"/>
      <c r="I25" s="54"/>
    </row>
    <row r="26" spans="1:9" ht="12.75">
      <c r="A26" s="54"/>
      <c r="B26" s="55">
        <v>6</v>
      </c>
      <c r="C26" s="59" t="s">
        <v>132</v>
      </c>
      <c r="D26" s="58"/>
      <c r="E26" s="58"/>
      <c r="F26" s="63"/>
      <c r="G26" s="54"/>
      <c r="H26" s="54"/>
      <c r="I26" s="54"/>
    </row>
    <row r="27" spans="1:9" ht="12.75">
      <c r="A27" s="29">
        <v>6</v>
      </c>
      <c r="B27" s="33" t="str">
        <f>Сп2л!A12</f>
        <v>Маликов Ильдар</v>
      </c>
      <c r="C27" s="54"/>
      <c r="D27" s="58"/>
      <c r="E27" s="58"/>
      <c r="F27" s="63"/>
      <c r="G27" s="54"/>
      <c r="H27" s="54"/>
      <c r="I27" s="54"/>
    </row>
    <row r="28" spans="1:9" ht="12.75">
      <c r="A28" s="54"/>
      <c r="B28" s="54"/>
      <c r="C28" s="54"/>
      <c r="D28" s="55">
        <v>14</v>
      </c>
      <c r="E28" s="59" t="s">
        <v>129</v>
      </c>
      <c r="F28" s="63"/>
      <c r="G28" s="54"/>
      <c r="H28" s="54"/>
      <c r="I28" s="54"/>
    </row>
    <row r="29" spans="1:9" ht="12.75">
      <c r="A29" s="29">
        <v>7</v>
      </c>
      <c r="B29" s="32" t="str">
        <f>Сп2л!A13</f>
        <v>Овод Максим</v>
      </c>
      <c r="C29" s="54"/>
      <c r="D29" s="58"/>
      <c r="E29" s="54"/>
      <c r="F29" s="63"/>
      <c r="G29" s="54"/>
      <c r="H29" s="54"/>
      <c r="I29" s="54"/>
    </row>
    <row r="30" spans="1:9" ht="12.75">
      <c r="A30" s="54"/>
      <c r="B30" s="55">
        <v>7</v>
      </c>
      <c r="C30" s="56" t="s">
        <v>133</v>
      </c>
      <c r="D30" s="58"/>
      <c r="E30" s="54"/>
      <c r="F30" s="63"/>
      <c r="G30" s="54"/>
      <c r="H30" s="54"/>
      <c r="I30" s="54"/>
    </row>
    <row r="31" spans="1:9" ht="12.75">
      <c r="A31" s="29">
        <v>10</v>
      </c>
      <c r="B31" s="33" t="str">
        <f>Сп2л!A16</f>
        <v>Грошев Юрий</v>
      </c>
      <c r="C31" s="58"/>
      <c r="D31" s="58"/>
      <c r="E31" s="29">
        <v>-15</v>
      </c>
      <c r="F31" s="32" t="str">
        <f>IF(F20=E12,E28,IF(F20=E28,E12,0))</f>
        <v>Султанмуратов Ильдар</v>
      </c>
      <c r="G31" s="61"/>
      <c r="H31" s="61"/>
      <c r="I31" s="61"/>
    </row>
    <row r="32" spans="1:9" ht="12.75">
      <c r="A32" s="54"/>
      <c r="B32" s="54"/>
      <c r="C32" s="55">
        <v>12</v>
      </c>
      <c r="D32" s="59" t="s">
        <v>128</v>
      </c>
      <c r="E32" s="54"/>
      <c r="F32" s="63"/>
      <c r="G32" s="54"/>
      <c r="H32" s="64" t="s">
        <v>45</v>
      </c>
      <c r="I32" s="64"/>
    </row>
    <row r="33" spans="1:9" ht="12.75">
      <c r="A33" s="29">
        <v>15</v>
      </c>
      <c r="B33" s="32" t="str">
        <f>Сп2л!A21</f>
        <v>Султанмагомедов Тимур</v>
      </c>
      <c r="C33" s="58"/>
      <c r="D33" s="54"/>
      <c r="E33" s="54"/>
      <c r="F33" s="63"/>
      <c r="G33" s="54"/>
      <c r="H33" s="54"/>
      <c r="I33" s="54"/>
    </row>
    <row r="34" spans="1:9" ht="12.75">
      <c r="A34" s="54"/>
      <c r="B34" s="55">
        <v>8</v>
      </c>
      <c r="C34" s="59" t="s">
        <v>128</v>
      </c>
      <c r="D34" s="54"/>
      <c r="E34" s="54"/>
      <c r="F34" s="63"/>
      <c r="G34" s="54"/>
      <c r="H34" s="54"/>
      <c r="I34" s="54"/>
    </row>
    <row r="35" spans="1:9" ht="12.75">
      <c r="A35" s="29">
        <v>2</v>
      </c>
      <c r="B35" s="33" t="str">
        <f>Сп2л!A8</f>
        <v>Мухутдинов Динар</v>
      </c>
      <c r="C35" s="54"/>
      <c r="D35" s="54"/>
      <c r="E35" s="54"/>
      <c r="F35" s="63"/>
      <c r="G35" s="54"/>
      <c r="H35" s="54"/>
      <c r="I35" s="54"/>
    </row>
    <row r="36" spans="1:9" ht="12.75">
      <c r="A36" s="54"/>
      <c r="B36" s="54"/>
      <c r="C36" s="54"/>
      <c r="D36" s="54"/>
      <c r="E36" s="54"/>
      <c r="F36" s="63"/>
      <c r="G36" s="54"/>
      <c r="H36" s="54"/>
      <c r="I36" s="54"/>
    </row>
    <row r="37" spans="1:9" ht="12.75">
      <c r="A37" s="29">
        <v>-1</v>
      </c>
      <c r="B37" s="32" t="str">
        <f>IF(C6=B5,B7,IF(C6=B7,B5,0))</f>
        <v>_</v>
      </c>
      <c r="C37" s="54"/>
      <c r="D37" s="29">
        <v>-13</v>
      </c>
      <c r="E37" s="32" t="str">
        <f>IF(E12=D8,D16,IF(E12=D16,D8,0))</f>
        <v>Гилемханова Дина</v>
      </c>
      <c r="F37" s="54"/>
      <c r="G37" s="54"/>
      <c r="H37" s="54"/>
      <c r="I37" s="54"/>
    </row>
    <row r="38" spans="1:9" ht="12.75">
      <c r="A38" s="54"/>
      <c r="B38" s="55">
        <v>16</v>
      </c>
      <c r="C38" s="65" t="s">
        <v>134</v>
      </c>
      <c r="D38" s="54"/>
      <c r="E38" s="58"/>
      <c r="F38" s="54"/>
      <c r="G38" s="54"/>
      <c r="H38" s="54"/>
      <c r="I38" s="54"/>
    </row>
    <row r="39" spans="1:9" ht="12.75">
      <c r="A39" s="29">
        <v>-2</v>
      </c>
      <c r="B39" s="33" t="str">
        <f>IF(C10=B9,B11,IF(C10=B11,B9,0))</f>
        <v>Арсеньев Кирилл</v>
      </c>
      <c r="C39" s="55">
        <v>20</v>
      </c>
      <c r="D39" s="65" t="s">
        <v>133</v>
      </c>
      <c r="E39" s="55">
        <v>26</v>
      </c>
      <c r="F39" s="65" t="s">
        <v>132</v>
      </c>
      <c r="G39" s="54"/>
      <c r="H39" s="54"/>
      <c r="I39" s="54"/>
    </row>
    <row r="40" spans="1:9" ht="12.75">
      <c r="A40" s="54"/>
      <c r="B40" s="29">
        <v>-12</v>
      </c>
      <c r="C40" s="33" t="str">
        <f>IF(D32=C30,C34,IF(D32=C34,C30,0))</f>
        <v>Овод Максим</v>
      </c>
      <c r="D40" s="58"/>
      <c r="E40" s="58"/>
      <c r="F40" s="58"/>
      <c r="G40" s="54"/>
      <c r="H40" s="54"/>
      <c r="I40" s="54"/>
    </row>
    <row r="41" spans="1:9" ht="12.75">
      <c r="A41" s="29">
        <v>-3</v>
      </c>
      <c r="B41" s="32" t="str">
        <f>IF(C14=B13,B15,IF(C14=B15,B13,0))</f>
        <v>Равилов Руслан</v>
      </c>
      <c r="C41" s="54"/>
      <c r="D41" s="55">
        <v>24</v>
      </c>
      <c r="E41" s="66" t="s">
        <v>132</v>
      </c>
      <c r="F41" s="58"/>
      <c r="G41" s="54"/>
      <c r="H41" s="54"/>
      <c r="I41" s="54"/>
    </row>
    <row r="42" spans="1:9" ht="12.75">
      <c r="A42" s="54"/>
      <c r="B42" s="55">
        <v>17</v>
      </c>
      <c r="C42" s="65" t="s">
        <v>139</v>
      </c>
      <c r="D42" s="58"/>
      <c r="E42" s="63"/>
      <c r="F42" s="58"/>
      <c r="G42" s="54"/>
      <c r="H42" s="54"/>
      <c r="I42" s="54"/>
    </row>
    <row r="43" spans="1:9" ht="12.75">
      <c r="A43" s="29">
        <v>-4</v>
      </c>
      <c r="B43" s="33" t="str">
        <f>IF(C18=B17,B19,IF(C18=B19,B17,0))</f>
        <v>Аюпов Фарид</v>
      </c>
      <c r="C43" s="55">
        <v>21</v>
      </c>
      <c r="D43" s="66" t="s">
        <v>132</v>
      </c>
      <c r="E43" s="63"/>
      <c r="F43" s="55">
        <v>28</v>
      </c>
      <c r="G43" s="65" t="s">
        <v>128</v>
      </c>
      <c r="H43" s="61"/>
      <c r="I43" s="61"/>
    </row>
    <row r="44" spans="1:9" ht="12.75">
      <c r="A44" s="54"/>
      <c r="B44" s="29">
        <v>-11</v>
      </c>
      <c r="C44" s="33" t="str">
        <f>IF(D24=C22,C26,IF(D24=C26,C22,0))</f>
        <v>Маликов Ильдар</v>
      </c>
      <c r="D44" s="54"/>
      <c r="E44" s="63"/>
      <c r="F44" s="58"/>
      <c r="G44" s="54"/>
      <c r="H44" s="64" t="s">
        <v>46</v>
      </c>
      <c r="I44" s="64"/>
    </row>
    <row r="45" spans="1:9" ht="12.75">
      <c r="A45" s="29">
        <v>-5</v>
      </c>
      <c r="B45" s="32" t="str">
        <f>IF(C22=B21,B23,IF(C22=B23,B21,0))</f>
        <v>Габдуллин Азат</v>
      </c>
      <c r="C45" s="54"/>
      <c r="D45" s="29">
        <v>-14</v>
      </c>
      <c r="E45" s="32" t="str">
        <f>IF(E28=D24,D32,IF(E28=D32,D24,0))</f>
        <v>Мухутдинов Динар</v>
      </c>
      <c r="F45" s="58"/>
      <c r="G45" s="63"/>
      <c r="H45" s="54"/>
      <c r="I45" s="54"/>
    </row>
    <row r="46" spans="1:9" ht="12.75">
      <c r="A46" s="54"/>
      <c r="B46" s="55">
        <v>18</v>
      </c>
      <c r="C46" s="65" t="s">
        <v>140</v>
      </c>
      <c r="D46" s="54"/>
      <c r="E46" s="55"/>
      <c r="F46" s="58"/>
      <c r="G46" s="63"/>
      <c r="H46" s="54"/>
      <c r="I46" s="54"/>
    </row>
    <row r="47" spans="1:9" ht="12.75">
      <c r="A47" s="29">
        <v>-6</v>
      </c>
      <c r="B47" s="33" t="str">
        <f>IF(C26=B25,B27,IF(C26=B27,B25,0))</f>
        <v>Юдичев Сергей</v>
      </c>
      <c r="C47" s="55">
        <v>22</v>
      </c>
      <c r="D47" s="65" t="s">
        <v>140</v>
      </c>
      <c r="E47" s="55">
        <v>27</v>
      </c>
      <c r="F47" s="66" t="s">
        <v>128</v>
      </c>
      <c r="G47" s="63"/>
      <c r="H47" s="54"/>
      <c r="I47" s="54"/>
    </row>
    <row r="48" spans="1:9" ht="12.75">
      <c r="A48" s="54"/>
      <c r="B48" s="29">
        <v>-10</v>
      </c>
      <c r="C48" s="33" t="str">
        <f>IF(D16=C14,C18,IF(D16=C18,C14,0))</f>
        <v>Басс Кирилл</v>
      </c>
      <c r="D48" s="58"/>
      <c r="E48" s="58"/>
      <c r="F48" s="54"/>
      <c r="G48" s="63"/>
      <c r="H48" s="54"/>
      <c r="I48" s="54"/>
    </row>
    <row r="49" spans="1:9" ht="12.75">
      <c r="A49" s="29">
        <v>-7</v>
      </c>
      <c r="B49" s="32" t="str">
        <f>IF(C30=B29,B31,IF(C30=B31,B29,0))</f>
        <v>Грошев Юрий</v>
      </c>
      <c r="C49" s="54"/>
      <c r="D49" s="55">
        <v>25</v>
      </c>
      <c r="E49" s="66" t="s">
        <v>140</v>
      </c>
      <c r="F49" s="54"/>
      <c r="G49" s="63"/>
      <c r="H49" s="54"/>
      <c r="I49" s="54"/>
    </row>
    <row r="50" spans="1:9" ht="12.75">
      <c r="A50" s="54"/>
      <c r="B50" s="55">
        <v>19</v>
      </c>
      <c r="C50" s="65" t="s">
        <v>136</v>
      </c>
      <c r="D50" s="58"/>
      <c r="E50" s="63"/>
      <c r="F50" s="54"/>
      <c r="G50" s="63"/>
      <c r="H50" s="54"/>
      <c r="I50" s="54"/>
    </row>
    <row r="51" spans="1:9" ht="12.75">
      <c r="A51" s="29">
        <v>-8</v>
      </c>
      <c r="B51" s="33" t="str">
        <f>IF(C34=B33,B35,IF(C34=B35,B33,0))</f>
        <v>Султанмагомедов Тимур</v>
      </c>
      <c r="C51" s="55">
        <v>23</v>
      </c>
      <c r="D51" s="66" t="s">
        <v>136</v>
      </c>
      <c r="E51" s="63"/>
      <c r="F51" s="29">
        <v>-28</v>
      </c>
      <c r="G51" s="32" t="str">
        <f>IF(G43=F39,F47,IF(G43=F47,F39,0))</f>
        <v>Маликов Ильдар</v>
      </c>
      <c r="H51" s="61"/>
      <c r="I51" s="61"/>
    </row>
    <row r="52" spans="1:9" ht="12.75">
      <c r="A52" s="54"/>
      <c r="B52" s="67">
        <v>-9</v>
      </c>
      <c r="C52" s="33" t="str">
        <f>IF(D8=C6,C10,IF(D8=C10,C6,0))</f>
        <v>Овод Вадим</v>
      </c>
      <c r="D52" s="54"/>
      <c r="E52" s="63"/>
      <c r="F52" s="54"/>
      <c r="G52" s="68"/>
      <c r="H52" s="64" t="s">
        <v>47</v>
      </c>
      <c r="I52" s="64"/>
    </row>
    <row r="53" spans="1:9" ht="12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29">
        <v>-26</v>
      </c>
      <c r="B54" s="32" t="str">
        <f>IF(F39=E37,E41,IF(F39=E41,E37,0))</f>
        <v>Гилемханова Дина</v>
      </c>
      <c r="C54" s="54"/>
      <c r="D54" s="29">
        <v>-20</v>
      </c>
      <c r="E54" s="32" t="str">
        <f>IF(D39=C38,C40,IF(D39=C40,C38,0))</f>
        <v>Арсеньев Кирилл</v>
      </c>
      <c r="F54" s="54"/>
      <c r="G54" s="54"/>
      <c r="H54" s="54"/>
      <c r="I54" s="54"/>
    </row>
    <row r="55" spans="1:9" ht="12.75">
      <c r="A55" s="54"/>
      <c r="B55" s="55">
        <v>29</v>
      </c>
      <c r="C55" s="56" t="s">
        <v>131</v>
      </c>
      <c r="D55" s="54"/>
      <c r="E55" s="55">
        <v>31</v>
      </c>
      <c r="F55" s="56" t="s">
        <v>139</v>
      </c>
      <c r="G55" s="54"/>
      <c r="H55" s="54"/>
      <c r="I55" s="54"/>
    </row>
    <row r="56" spans="1:9" ht="12.75">
      <c r="A56" s="29">
        <v>-27</v>
      </c>
      <c r="B56" s="33" t="str">
        <f>IF(F47=E45,E49,IF(F47=E49,E45,0))</f>
        <v>Габдуллин Азат</v>
      </c>
      <c r="C56" s="69" t="s">
        <v>48</v>
      </c>
      <c r="D56" s="29">
        <v>-21</v>
      </c>
      <c r="E56" s="33" t="str">
        <f>IF(D43=C42,C44,IF(D43=C44,C42,0))</f>
        <v>Аюпов Фарид</v>
      </c>
      <c r="F56" s="58"/>
      <c r="G56" s="63"/>
      <c r="H56" s="54"/>
      <c r="I56" s="54"/>
    </row>
    <row r="57" spans="1:9" ht="12.75">
      <c r="A57" s="54"/>
      <c r="B57" s="29">
        <v>-29</v>
      </c>
      <c r="C57" s="32" t="str">
        <f>IF(C55=B54,B56,IF(C55=B56,B54,0))</f>
        <v>Габдуллин Азат</v>
      </c>
      <c r="D57" s="54"/>
      <c r="E57" s="54"/>
      <c r="F57" s="55">
        <v>33</v>
      </c>
      <c r="G57" s="56" t="s">
        <v>135</v>
      </c>
      <c r="H57" s="61"/>
      <c r="I57" s="61"/>
    </row>
    <row r="58" spans="1:9" ht="12.75">
      <c r="A58" s="54"/>
      <c r="B58" s="54"/>
      <c r="C58" s="69" t="s">
        <v>49</v>
      </c>
      <c r="D58" s="29">
        <v>-22</v>
      </c>
      <c r="E58" s="32" t="str">
        <f>IF(D47=C46,C48,IF(D47=C48,C46,0))</f>
        <v>Басс Кирилл</v>
      </c>
      <c r="F58" s="58"/>
      <c r="G58" s="54"/>
      <c r="H58" s="64" t="s">
        <v>52</v>
      </c>
      <c r="I58" s="64"/>
    </row>
    <row r="59" spans="1:9" ht="12.75">
      <c r="A59" s="29">
        <v>-24</v>
      </c>
      <c r="B59" s="32" t="str">
        <f>IF(E41=D39,D43,IF(E41=D43,D39,0))</f>
        <v>Овод Максим</v>
      </c>
      <c r="C59" s="54"/>
      <c r="D59" s="54"/>
      <c r="E59" s="55">
        <v>32</v>
      </c>
      <c r="F59" s="59" t="s">
        <v>135</v>
      </c>
      <c r="G59" s="70"/>
      <c r="H59" s="54"/>
      <c r="I59" s="54"/>
    </row>
    <row r="60" spans="1:9" ht="12.75">
      <c r="A60" s="54"/>
      <c r="B60" s="55">
        <v>30</v>
      </c>
      <c r="C60" s="56" t="s">
        <v>133</v>
      </c>
      <c r="D60" s="29">
        <v>-23</v>
      </c>
      <c r="E60" s="33" t="str">
        <f>IF(D51=C50,C52,IF(D51=C52,C50,0))</f>
        <v>Овод Вадим</v>
      </c>
      <c r="F60" s="29">
        <v>-33</v>
      </c>
      <c r="G60" s="32" t="str">
        <f>IF(G57=F55,F59,IF(G57=F59,F55,0))</f>
        <v>Аюпов Фарид</v>
      </c>
      <c r="H60" s="61"/>
      <c r="I60" s="61"/>
    </row>
    <row r="61" spans="1:9" ht="12.75">
      <c r="A61" s="29">
        <v>-25</v>
      </c>
      <c r="B61" s="33" t="str">
        <f>IF(E49=D47,D51,IF(E49=D51,D47,0))</f>
        <v>Грошев Юрий</v>
      </c>
      <c r="C61" s="69" t="s">
        <v>51</v>
      </c>
      <c r="D61" s="54"/>
      <c r="E61" s="54"/>
      <c r="F61" s="54"/>
      <c r="G61" s="54"/>
      <c r="H61" s="64" t="s">
        <v>56</v>
      </c>
      <c r="I61" s="64"/>
    </row>
    <row r="62" spans="1:9" ht="12.75">
      <c r="A62" s="54"/>
      <c r="B62" s="29">
        <v>-30</v>
      </c>
      <c r="C62" s="32" t="str">
        <f>IF(C60=B59,B61,IF(C60=B61,B59,0))</f>
        <v>Грошев Юрий</v>
      </c>
      <c r="D62" s="54"/>
      <c r="E62" s="54"/>
      <c r="F62" s="54"/>
      <c r="G62" s="54"/>
      <c r="H62" s="54"/>
      <c r="I62" s="54"/>
    </row>
    <row r="63" spans="1:9" ht="12.75">
      <c r="A63" s="54"/>
      <c r="B63" s="54"/>
      <c r="C63" s="69" t="s">
        <v>54</v>
      </c>
      <c r="D63" s="54"/>
      <c r="E63" s="29">
        <v>-31</v>
      </c>
      <c r="F63" s="32" t="str">
        <f>IF(F55=E54,E56,IF(F55=E56,E54,0))</f>
        <v>Арсеньев Кирилл</v>
      </c>
      <c r="G63" s="54"/>
      <c r="H63" s="54"/>
      <c r="I63" s="54"/>
    </row>
    <row r="64" spans="1:9" ht="12.75">
      <c r="A64" s="29">
        <v>-16</v>
      </c>
      <c r="B64" s="32" t="str">
        <f>IF(C38=B37,B39,IF(C38=B39,B37,0))</f>
        <v>_</v>
      </c>
      <c r="C64" s="54"/>
      <c r="D64" s="54"/>
      <c r="E64" s="54"/>
      <c r="F64" s="55">
        <v>34</v>
      </c>
      <c r="G64" s="56" t="s">
        <v>130</v>
      </c>
      <c r="H64" s="61"/>
      <c r="I64" s="61"/>
    </row>
    <row r="65" spans="1:9" ht="12.75">
      <c r="A65" s="54"/>
      <c r="B65" s="55">
        <v>35</v>
      </c>
      <c r="C65" s="56" t="s">
        <v>138</v>
      </c>
      <c r="D65" s="54"/>
      <c r="E65" s="29">
        <v>-32</v>
      </c>
      <c r="F65" s="33" t="str">
        <f>IF(F59=E58,E60,IF(F59=E60,E58,0))</f>
        <v>Басс Кирилл</v>
      </c>
      <c r="G65" s="54"/>
      <c r="H65" s="64" t="s">
        <v>50</v>
      </c>
      <c r="I65" s="64"/>
    </row>
    <row r="66" spans="1:9" ht="12.75">
      <c r="A66" s="29">
        <v>-17</v>
      </c>
      <c r="B66" s="33" t="str">
        <f>IF(C42=B41,B43,IF(C42=B43,B41,0))</f>
        <v>Равилов Руслан</v>
      </c>
      <c r="C66" s="58"/>
      <c r="D66" s="63"/>
      <c r="E66" s="54"/>
      <c r="F66" s="29">
        <v>-34</v>
      </c>
      <c r="G66" s="32" t="str">
        <f>IF(G64=F63,F65,IF(G64=F65,F63,0))</f>
        <v>Арсеньев Кирилл</v>
      </c>
      <c r="H66" s="61"/>
      <c r="I66" s="61"/>
    </row>
    <row r="67" spans="1:9" ht="12.75">
      <c r="A67" s="54"/>
      <c r="B67" s="54"/>
      <c r="C67" s="55">
        <v>37</v>
      </c>
      <c r="D67" s="56" t="s">
        <v>137</v>
      </c>
      <c r="E67" s="54"/>
      <c r="F67" s="54"/>
      <c r="G67" s="54"/>
      <c r="H67" s="64" t="s">
        <v>53</v>
      </c>
      <c r="I67" s="64"/>
    </row>
    <row r="68" spans="1:9" ht="12.75">
      <c r="A68" s="29">
        <v>-18</v>
      </c>
      <c r="B68" s="32" t="str">
        <f>IF(C46=B45,B47,IF(C46=B47,B45,0))</f>
        <v>Юдичев Сергей</v>
      </c>
      <c r="C68" s="58"/>
      <c r="D68" s="71" t="s">
        <v>57</v>
      </c>
      <c r="E68" s="29">
        <v>-35</v>
      </c>
      <c r="F68" s="32" t="str">
        <f>IF(C65=B64,B66,IF(C65=B66,B64,0))</f>
        <v>_</v>
      </c>
      <c r="G68" s="54"/>
      <c r="H68" s="54"/>
      <c r="I68" s="54"/>
    </row>
    <row r="69" spans="1:9" ht="12.75">
      <c r="A69" s="54"/>
      <c r="B69" s="55">
        <v>36</v>
      </c>
      <c r="C69" s="59" t="s">
        <v>137</v>
      </c>
      <c r="D69" s="70"/>
      <c r="E69" s="54"/>
      <c r="F69" s="55">
        <v>38</v>
      </c>
      <c r="G69" s="56" t="s">
        <v>121</v>
      </c>
      <c r="H69" s="61"/>
      <c r="I69" s="61"/>
    </row>
    <row r="70" spans="1:9" ht="12.75">
      <c r="A70" s="29">
        <v>-19</v>
      </c>
      <c r="B70" s="33" t="str">
        <f>IF(C50=B49,B51,IF(C50=B51,B49,0))</f>
        <v>Султанмагомедов Тимур</v>
      </c>
      <c r="C70" s="29">
        <v>-37</v>
      </c>
      <c r="D70" s="32" t="str">
        <f>IF(D67=C65,C69,IF(D67=C69,C65,0))</f>
        <v>Равилов Руслан</v>
      </c>
      <c r="E70" s="29">
        <v>-36</v>
      </c>
      <c r="F70" s="33" t="str">
        <f>IF(C69=B68,B70,IF(C69=B70,B68,0))</f>
        <v>Султанмагомедов Тимур</v>
      </c>
      <c r="G70" s="54"/>
      <c r="H70" s="64" t="s">
        <v>55</v>
      </c>
      <c r="I70" s="64"/>
    </row>
    <row r="71" spans="1:9" ht="12.75">
      <c r="A71" s="54"/>
      <c r="B71" s="54"/>
      <c r="C71" s="54"/>
      <c r="D71" s="69" t="s">
        <v>59</v>
      </c>
      <c r="E71" s="54"/>
      <c r="F71" s="29">
        <v>-38</v>
      </c>
      <c r="G71" s="32" t="str">
        <f>IF(G69=F68,F70,IF(G69=F70,F68,0))</f>
        <v>_</v>
      </c>
      <c r="H71" s="61"/>
      <c r="I71" s="61"/>
    </row>
    <row r="72" spans="1:9" ht="12.75">
      <c r="A72" s="54"/>
      <c r="B72" s="54"/>
      <c r="C72" s="54"/>
      <c r="D72" s="54"/>
      <c r="E72" s="54"/>
      <c r="F72" s="54"/>
      <c r="G72" s="54"/>
      <c r="H72" s="64" t="s">
        <v>58</v>
      </c>
      <c r="I72" s="6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5" sqref="B11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141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40985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142</v>
      </c>
      <c r="B7" s="12">
        <v>1</v>
      </c>
      <c r="C7" s="13" t="str">
        <f>1л1с!G36</f>
        <v>Андрющенко Матвей</v>
      </c>
      <c r="D7" s="10"/>
      <c r="E7" s="10"/>
      <c r="F7" s="10"/>
      <c r="G7" s="10"/>
      <c r="H7" s="10"/>
      <c r="I7" s="10"/>
    </row>
    <row r="8" spans="1:9" ht="18">
      <c r="A8" s="11" t="s">
        <v>143</v>
      </c>
      <c r="B8" s="12">
        <v>2</v>
      </c>
      <c r="C8" s="13" t="str">
        <f>1л1с!G56</f>
        <v>Коробко Павел</v>
      </c>
      <c r="D8" s="10"/>
      <c r="E8" s="10"/>
      <c r="F8" s="10"/>
      <c r="G8" s="10"/>
      <c r="H8" s="10"/>
      <c r="I8" s="10"/>
    </row>
    <row r="9" spans="1:9" ht="18">
      <c r="A9" s="11" t="s">
        <v>144</v>
      </c>
      <c r="B9" s="12">
        <v>3</v>
      </c>
      <c r="C9" s="13" t="str">
        <f>1л2с!I22</f>
        <v>Прокофьев Михаил</v>
      </c>
      <c r="D9" s="10"/>
      <c r="E9" s="10"/>
      <c r="F9" s="10"/>
      <c r="G9" s="10"/>
      <c r="H9" s="10"/>
      <c r="I9" s="10"/>
    </row>
    <row r="10" spans="1:9" ht="18">
      <c r="A10" s="11" t="s">
        <v>145</v>
      </c>
      <c r="B10" s="12">
        <v>4</v>
      </c>
      <c r="C10" s="13" t="str">
        <f>1л2с!I32</f>
        <v>Маневич Сергей</v>
      </c>
      <c r="D10" s="10"/>
      <c r="E10" s="10"/>
      <c r="F10" s="10"/>
      <c r="G10" s="10"/>
      <c r="H10" s="10"/>
      <c r="I10" s="10"/>
    </row>
    <row r="11" spans="1:9" ht="18">
      <c r="A11" s="11" t="s">
        <v>146</v>
      </c>
      <c r="B11" s="12">
        <v>5</v>
      </c>
      <c r="C11" s="13" t="str">
        <f>1л1с!G63</f>
        <v>Исмайлов Азамат</v>
      </c>
      <c r="D11" s="10"/>
      <c r="E11" s="10"/>
      <c r="F11" s="10"/>
      <c r="G11" s="10"/>
      <c r="H11" s="10"/>
      <c r="I11" s="10"/>
    </row>
    <row r="12" spans="1:9" ht="18">
      <c r="A12" s="11" t="s">
        <v>147</v>
      </c>
      <c r="B12" s="12">
        <v>6</v>
      </c>
      <c r="C12" s="13" t="str">
        <f>1л1с!G65</f>
        <v>Савин Михаил</v>
      </c>
      <c r="D12" s="10"/>
      <c r="E12" s="10"/>
      <c r="F12" s="10"/>
      <c r="G12" s="10"/>
      <c r="H12" s="10"/>
      <c r="I12" s="10"/>
    </row>
    <row r="13" spans="1:9" ht="18">
      <c r="A13" s="11" t="s">
        <v>148</v>
      </c>
      <c r="B13" s="12">
        <v>7</v>
      </c>
      <c r="C13" s="13" t="str">
        <f>1л1с!G68</f>
        <v>Сафиуллин Динар</v>
      </c>
      <c r="D13" s="10"/>
      <c r="E13" s="10"/>
      <c r="F13" s="10"/>
      <c r="G13" s="10"/>
      <c r="H13" s="10"/>
      <c r="I13" s="10"/>
    </row>
    <row r="14" spans="1:9" ht="18">
      <c r="A14" s="11" t="s">
        <v>149</v>
      </c>
      <c r="B14" s="12">
        <v>8</v>
      </c>
      <c r="C14" s="13" t="str">
        <f>1л1с!G70</f>
        <v>Емельянов Александр</v>
      </c>
      <c r="D14" s="10"/>
      <c r="E14" s="10"/>
      <c r="F14" s="10"/>
      <c r="G14" s="10"/>
      <c r="H14" s="10"/>
      <c r="I14" s="10"/>
    </row>
    <row r="15" spans="1:9" ht="18">
      <c r="A15" s="11" t="s">
        <v>150</v>
      </c>
      <c r="B15" s="12">
        <v>9</v>
      </c>
      <c r="C15" s="13" t="str">
        <f>1л1с!D72</f>
        <v>Аминев Ильдар</v>
      </c>
      <c r="D15" s="10"/>
      <c r="E15" s="10"/>
      <c r="F15" s="10"/>
      <c r="G15" s="10"/>
      <c r="H15" s="10"/>
      <c r="I15" s="10"/>
    </row>
    <row r="16" spans="1:9" ht="18">
      <c r="A16" s="11" t="s">
        <v>151</v>
      </c>
      <c r="B16" s="12">
        <v>10</v>
      </c>
      <c r="C16" s="13" t="str">
        <f>1л1с!D75</f>
        <v>Султанмуратов Ильдар</v>
      </c>
      <c r="D16" s="10"/>
      <c r="E16" s="10"/>
      <c r="F16" s="10"/>
      <c r="G16" s="10"/>
      <c r="H16" s="10"/>
      <c r="I16" s="10"/>
    </row>
    <row r="17" spans="1:9" ht="18">
      <c r="A17" s="11" t="s">
        <v>127</v>
      </c>
      <c r="B17" s="12">
        <v>11</v>
      </c>
      <c r="C17" s="13" t="str">
        <f>1л1с!G73</f>
        <v>Фролова Анастасия</v>
      </c>
      <c r="D17" s="10"/>
      <c r="E17" s="10"/>
      <c r="F17" s="10"/>
      <c r="G17" s="10"/>
      <c r="H17" s="10"/>
      <c r="I17" s="10"/>
    </row>
    <row r="18" spans="1:9" ht="18">
      <c r="A18" s="11" t="s">
        <v>152</v>
      </c>
      <c r="B18" s="12">
        <v>12</v>
      </c>
      <c r="C18" s="13" t="str">
        <f>1л1с!G75</f>
        <v>Юнусов Степан</v>
      </c>
      <c r="D18" s="10"/>
      <c r="E18" s="10"/>
      <c r="F18" s="10"/>
      <c r="G18" s="10"/>
      <c r="H18" s="10"/>
      <c r="I18" s="10"/>
    </row>
    <row r="19" spans="1:9" ht="18">
      <c r="A19" s="11" t="s">
        <v>153</v>
      </c>
      <c r="B19" s="12">
        <v>13</v>
      </c>
      <c r="C19" s="13" t="str">
        <f>1л2с!I40</f>
        <v>Мухутдинов Динар</v>
      </c>
      <c r="D19" s="10"/>
      <c r="E19" s="10"/>
      <c r="F19" s="10"/>
      <c r="G19" s="10"/>
      <c r="H19" s="10"/>
      <c r="I19" s="10"/>
    </row>
    <row r="20" spans="1:9" ht="18">
      <c r="A20" s="11" t="s">
        <v>128</v>
      </c>
      <c r="B20" s="12">
        <v>14</v>
      </c>
      <c r="C20" s="13" t="str">
        <f>1л2с!I44</f>
        <v>Толкачев Иван</v>
      </c>
      <c r="D20" s="10"/>
      <c r="E20" s="10"/>
      <c r="F20" s="10"/>
      <c r="G20" s="10"/>
      <c r="H20" s="10"/>
      <c r="I20" s="10"/>
    </row>
    <row r="21" spans="1:9" ht="18">
      <c r="A21" s="11" t="s">
        <v>154</v>
      </c>
      <c r="B21" s="12">
        <v>15</v>
      </c>
      <c r="C21" s="13" t="str">
        <f>1л2с!I46</f>
        <v>Грубов Виталий</v>
      </c>
      <c r="D21" s="10"/>
      <c r="E21" s="10"/>
      <c r="F21" s="10"/>
      <c r="G21" s="10"/>
      <c r="H21" s="10"/>
      <c r="I21" s="10"/>
    </row>
    <row r="22" spans="1:9" ht="18">
      <c r="A22" s="11" t="s">
        <v>155</v>
      </c>
      <c r="B22" s="12">
        <v>16</v>
      </c>
      <c r="C22" s="13" t="str">
        <f>1л2с!I48</f>
        <v>Габдуллин Марс</v>
      </c>
      <c r="D22" s="10"/>
      <c r="E22" s="10"/>
      <c r="F22" s="10"/>
      <c r="G22" s="10"/>
      <c r="H22" s="10"/>
      <c r="I22" s="10"/>
    </row>
    <row r="23" spans="1:9" ht="18">
      <c r="A23" s="11" t="s">
        <v>156</v>
      </c>
      <c r="B23" s="12">
        <v>17</v>
      </c>
      <c r="C23" s="13" t="str">
        <f>1л2с!E44</f>
        <v>Кузьмин Александр</v>
      </c>
      <c r="D23" s="10"/>
      <c r="E23" s="10"/>
      <c r="F23" s="10"/>
      <c r="G23" s="10"/>
      <c r="H23" s="10"/>
      <c r="I23" s="10"/>
    </row>
    <row r="24" spans="1:9" ht="18">
      <c r="A24" s="11" t="s">
        <v>157</v>
      </c>
      <c r="B24" s="12">
        <v>18</v>
      </c>
      <c r="C24" s="13" t="str">
        <f>1л2с!E50</f>
        <v>Ишметов Александр</v>
      </c>
      <c r="D24" s="10"/>
      <c r="E24" s="10"/>
      <c r="F24" s="10"/>
      <c r="G24" s="10"/>
      <c r="H24" s="10"/>
      <c r="I24" s="10"/>
    </row>
    <row r="25" spans="1:9" ht="18">
      <c r="A25" s="11" t="s">
        <v>43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43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43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43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43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43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43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43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43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43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43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43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43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43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5" sqref="B115"/>
    </sheetView>
  </sheetViews>
  <sheetFormatPr defaultColWidth="9.00390625" defaultRowHeight="12.75"/>
  <cols>
    <col min="1" max="1" width="4.375" style="52" customWidth="1"/>
    <col min="2" max="2" width="18.875" style="52" customWidth="1"/>
    <col min="3" max="6" width="17.75390625" style="52" customWidth="1"/>
    <col min="7" max="7" width="18.00390625" style="52" customWidth="1"/>
    <col min="8" max="16384" width="9.125" style="52" customWidth="1"/>
  </cols>
  <sheetData>
    <row r="1" spans="1:7" ht="15.75">
      <c r="A1" s="74" t="str">
        <f>Сп1л!A1</f>
        <v>Кубок Башкортостана 2012</v>
      </c>
      <c r="B1" s="74"/>
      <c r="C1" s="74"/>
      <c r="D1" s="74"/>
      <c r="E1" s="74"/>
      <c r="F1" s="74"/>
      <c r="G1" s="74"/>
    </row>
    <row r="2" spans="1:7" ht="15.75">
      <c r="A2" s="74" t="str">
        <f>Сп1л!A2</f>
        <v>Турнир 1-й лиги 10-го Этапа Николай Рычков</v>
      </c>
      <c r="B2" s="74"/>
      <c r="C2" s="74"/>
      <c r="D2" s="74"/>
      <c r="E2" s="74"/>
      <c r="F2" s="74"/>
      <c r="G2" s="74"/>
    </row>
    <row r="3" spans="1:7" ht="15.75">
      <c r="A3" s="75">
        <f>Сп1л!A3</f>
        <v>40985</v>
      </c>
      <c r="B3" s="75"/>
      <c r="C3" s="75"/>
      <c r="D3" s="75"/>
      <c r="E3" s="75"/>
      <c r="F3" s="75"/>
      <c r="G3" s="75"/>
    </row>
    <row r="4" spans="1:7" ht="12.75">
      <c r="A4" s="54"/>
      <c r="B4" s="54"/>
      <c r="C4" s="54"/>
      <c r="D4" s="54"/>
      <c r="E4" s="54"/>
      <c r="F4" s="54"/>
      <c r="G4" s="54"/>
    </row>
    <row r="5" spans="1:19" ht="10.5" customHeight="1">
      <c r="A5" s="29">
        <v>1</v>
      </c>
      <c r="B5" s="32" t="str">
        <f>Сп1л!A7</f>
        <v>Исмайлов Азамат</v>
      </c>
      <c r="C5" s="54"/>
      <c r="D5" s="54"/>
      <c r="E5" s="54"/>
      <c r="F5" s="54"/>
      <c r="G5" s="5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4"/>
      <c r="B6" s="55">
        <v>1</v>
      </c>
      <c r="C6" s="56" t="s">
        <v>142</v>
      </c>
      <c r="D6" s="54"/>
      <c r="E6" s="57"/>
      <c r="F6" s="54"/>
      <c r="G6" s="5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Сп1л!A38</f>
        <v>_</v>
      </c>
      <c r="C7" s="58"/>
      <c r="D7" s="54"/>
      <c r="E7" s="54"/>
      <c r="F7" s="54"/>
      <c r="G7" s="5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4"/>
      <c r="B8" s="54"/>
      <c r="C8" s="55">
        <v>17</v>
      </c>
      <c r="D8" s="56" t="s">
        <v>142</v>
      </c>
      <c r="E8" s="54"/>
      <c r="F8" s="54"/>
      <c r="G8" s="5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Сп1л!A23</f>
        <v>Кузьмин Александр</v>
      </c>
      <c r="C9" s="58"/>
      <c r="D9" s="58"/>
      <c r="E9" s="54"/>
      <c r="F9" s="54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4"/>
      <c r="B10" s="55">
        <v>2</v>
      </c>
      <c r="C10" s="59" t="s">
        <v>156</v>
      </c>
      <c r="D10" s="58"/>
      <c r="E10" s="54"/>
      <c r="F10" s="54"/>
      <c r="G10" s="5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Сп1л!A22</f>
        <v>Ишметов Александр</v>
      </c>
      <c r="C11" s="54"/>
      <c r="D11" s="58"/>
      <c r="E11" s="54"/>
      <c r="F11" s="54"/>
      <c r="G11" s="5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4"/>
      <c r="B12" s="54"/>
      <c r="C12" s="54"/>
      <c r="D12" s="55">
        <v>25</v>
      </c>
      <c r="E12" s="56" t="s">
        <v>142</v>
      </c>
      <c r="F12" s="54"/>
      <c r="G12" s="6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Сп1л!A15</f>
        <v>Фролова Анастасия</v>
      </c>
      <c r="C13" s="54"/>
      <c r="D13" s="58"/>
      <c r="E13" s="58"/>
      <c r="F13" s="54"/>
      <c r="G13" s="6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4"/>
      <c r="B14" s="55">
        <v>3</v>
      </c>
      <c r="C14" s="56" t="s">
        <v>150</v>
      </c>
      <c r="D14" s="58"/>
      <c r="E14" s="58"/>
      <c r="F14" s="54"/>
      <c r="G14" s="6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Сп1л!A30</f>
        <v>_</v>
      </c>
      <c r="C15" s="58"/>
      <c r="D15" s="58"/>
      <c r="E15" s="58"/>
      <c r="F15" s="54"/>
      <c r="G15" s="6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4"/>
      <c r="B16" s="54"/>
      <c r="C16" s="55">
        <v>18</v>
      </c>
      <c r="D16" s="59" t="s">
        <v>150</v>
      </c>
      <c r="E16" s="58"/>
      <c r="F16" s="54"/>
      <c r="G16" s="6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Сп1л!A31</f>
        <v>_</v>
      </c>
      <c r="C17" s="58"/>
      <c r="D17" s="54"/>
      <c r="E17" s="58"/>
      <c r="F17" s="54"/>
      <c r="G17" s="6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4"/>
      <c r="B18" s="55">
        <v>4</v>
      </c>
      <c r="C18" s="59" t="s">
        <v>149</v>
      </c>
      <c r="D18" s="54"/>
      <c r="E18" s="58"/>
      <c r="F18" s="54"/>
      <c r="G18" s="5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Сп1л!A14</f>
        <v>Толкачев Иван</v>
      </c>
      <c r="C19" s="54"/>
      <c r="D19" s="54"/>
      <c r="E19" s="58"/>
      <c r="F19" s="54"/>
      <c r="G19" s="5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4"/>
      <c r="B20" s="54"/>
      <c r="C20" s="54"/>
      <c r="D20" s="54"/>
      <c r="E20" s="55">
        <v>29</v>
      </c>
      <c r="F20" s="56" t="s">
        <v>145</v>
      </c>
      <c r="G20" s="5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Сп1л!A11</f>
        <v>Маневич Сергей</v>
      </c>
      <c r="C21" s="54"/>
      <c r="D21" s="54"/>
      <c r="E21" s="58"/>
      <c r="F21" s="58"/>
      <c r="G21" s="5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4"/>
      <c r="B22" s="55">
        <v>5</v>
      </c>
      <c r="C22" s="56" t="s">
        <v>146</v>
      </c>
      <c r="D22" s="54"/>
      <c r="E22" s="58"/>
      <c r="F22" s="58"/>
      <c r="G22" s="5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Сп1л!A34</f>
        <v>_</v>
      </c>
      <c r="C23" s="58"/>
      <c r="D23" s="54"/>
      <c r="E23" s="58"/>
      <c r="F23" s="58"/>
      <c r="G23" s="5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4"/>
      <c r="B24" s="54"/>
      <c r="C24" s="55">
        <v>19</v>
      </c>
      <c r="D24" s="56" t="s">
        <v>146</v>
      </c>
      <c r="E24" s="58"/>
      <c r="F24" s="58"/>
      <c r="G24" s="5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Сп1л!A27</f>
        <v>_</v>
      </c>
      <c r="C25" s="58"/>
      <c r="D25" s="58"/>
      <c r="E25" s="58"/>
      <c r="F25" s="58"/>
      <c r="G25" s="5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4"/>
      <c r="B26" s="55">
        <v>6</v>
      </c>
      <c r="C26" s="59" t="s">
        <v>152</v>
      </c>
      <c r="D26" s="58"/>
      <c r="E26" s="58"/>
      <c r="F26" s="58"/>
      <c r="G26" s="5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Сп1л!A18</f>
        <v>Емельянов Александр</v>
      </c>
      <c r="C27" s="54"/>
      <c r="D27" s="58"/>
      <c r="E27" s="58"/>
      <c r="F27" s="58"/>
      <c r="G27" s="5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4"/>
      <c r="B28" s="54"/>
      <c r="C28" s="54"/>
      <c r="D28" s="55">
        <v>26</v>
      </c>
      <c r="E28" s="59" t="s">
        <v>145</v>
      </c>
      <c r="F28" s="58"/>
      <c r="G28" s="5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Сп1л!A19</f>
        <v>Габдуллин Марс</v>
      </c>
      <c r="C29" s="54"/>
      <c r="D29" s="58"/>
      <c r="E29" s="54"/>
      <c r="F29" s="58"/>
      <c r="G29" s="5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4"/>
      <c r="B30" s="55">
        <v>7</v>
      </c>
      <c r="C30" s="56" t="s">
        <v>153</v>
      </c>
      <c r="D30" s="58"/>
      <c r="E30" s="54"/>
      <c r="F30" s="58"/>
      <c r="G30" s="5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Сп1л!A26</f>
        <v>_</v>
      </c>
      <c r="C31" s="58"/>
      <c r="D31" s="58"/>
      <c r="E31" s="54"/>
      <c r="F31" s="58"/>
      <c r="G31" s="5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4"/>
      <c r="B32" s="54"/>
      <c r="C32" s="55">
        <v>20</v>
      </c>
      <c r="D32" s="59" t="s">
        <v>145</v>
      </c>
      <c r="E32" s="54"/>
      <c r="F32" s="58"/>
      <c r="G32" s="5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Сп1л!A35</f>
        <v>_</v>
      </c>
      <c r="C33" s="58"/>
      <c r="D33" s="54"/>
      <c r="E33" s="54"/>
      <c r="F33" s="58"/>
      <c r="G33" s="5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4"/>
      <c r="B34" s="55">
        <v>8</v>
      </c>
      <c r="C34" s="59" t="s">
        <v>145</v>
      </c>
      <c r="D34" s="54"/>
      <c r="E34" s="54"/>
      <c r="F34" s="58"/>
      <c r="G34" s="5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Сп1л!A10</f>
        <v>Коробко Павел</v>
      </c>
      <c r="C35" s="54"/>
      <c r="D35" s="54"/>
      <c r="E35" s="54"/>
      <c r="F35" s="58"/>
      <c r="G35" s="5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4"/>
      <c r="B36" s="54"/>
      <c r="C36" s="54"/>
      <c r="D36" s="54"/>
      <c r="E36" s="54"/>
      <c r="F36" s="55">
        <v>31</v>
      </c>
      <c r="G36" s="56" t="s">
        <v>144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Сп1л!A9</f>
        <v>Андрющенко Матвей</v>
      </c>
      <c r="C37" s="54"/>
      <c r="D37" s="54"/>
      <c r="E37" s="54"/>
      <c r="F37" s="58"/>
      <c r="G37" s="69" t="s">
        <v>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4"/>
      <c r="B38" s="55">
        <v>9</v>
      </c>
      <c r="C38" s="56" t="s">
        <v>144</v>
      </c>
      <c r="D38" s="54"/>
      <c r="E38" s="54"/>
      <c r="F38" s="58"/>
      <c r="G38" s="5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Сп1л!A36</f>
        <v>_</v>
      </c>
      <c r="C39" s="58"/>
      <c r="D39" s="54"/>
      <c r="E39" s="54"/>
      <c r="F39" s="58"/>
      <c r="G39" s="5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4"/>
      <c r="B40" s="54"/>
      <c r="C40" s="55">
        <v>21</v>
      </c>
      <c r="D40" s="56" t="s">
        <v>144</v>
      </c>
      <c r="E40" s="54"/>
      <c r="F40" s="58"/>
      <c r="G40" s="5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Сп1л!A25</f>
        <v>_</v>
      </c>
      <c r="C41" s="58"/>
      <c r="D41" s="58"/>
      <c r="E41" s="54"/>
      <c r="F41" s="58"/>
      <c r="G41" s="5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4"/>
      <c r="B42" s="55">
        <v>10</v>
      </c>
      <c r="C42" s="59" t="s">
        <v>128</v>
      </c>
      <c r="D42" s="58"/>
      <c r="E42" s="54"/>
      <c r="F42" s="58"/>
      <c r="G42" s="5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Сп1л!A20</f>
        <v>Мухутдинов Динар</v>
      </c>
      <c r="C43" s="54"/>
      <c r="D43" s="58"/>
      <c r="E43" s="54"/>
      <c r="F43" s="58"/>
      <c r="G43" s="5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4"/>
      <c r="B44" s="54"/>
      <c r="C44" s="54"/>
      <c r="D44" s="55">
        <v>27</v>
      </c>
      <c r="E44" s="56" t="s">
        <v>144</v>
      </c>
      <c r="F44" s="58"/>
      <c r="G44" s="5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Сп1л!A17</f>
        <v>Султанмуратов Ильдар</v>
      </c>
      <c r="C45" s="54"/>
      <c r="D45" s="58"/>
      <c r="E45" s="58"/>
      <c r="F45" s="58"/>
      <c r="G45" s="5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4"/>
      <c r="B46" s="55">
        <v>11</v>
      </c>
      <c r="C46" s="56" t="s">
        <v>127</v>
      </c>
      <c r="D46" s="58"/>
      <c r="E46" s="58"/>
      <c r="F46" s="58"/>
      <c r="G46" s="5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Сп1л!A28</f>
        <v>_</v>
      </c>
      <c r="C47" s="58"/>
      <c r="D47" s="58"/>
      <c r="E47" s="58"/>
      <c r="F47" s="58"/>
      <c r="G47" s="5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4"/>
      <c r="B48" s="54"/>
      <c r="C48" s="55">
        <v>22</v>
      </c>
      <c r="D48" s="59" t="s">
        <v>127</v>
      </c>
      <c r="E48" s="58"/>
      <c r="F48" s="58"/>
      <c r="G48" s="5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Сп1л!A33</f>
        <v>_</v>
      </c>
      <c r="C49" s="58"/>
      <c r="D49" s="54"/>
      <c r="E49" s="58"/>
      <c r="F49" s="58"/>
      <c r="G49" s="5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4"/>
      <c r="B50" s="55">
        <v>12</v>
      </c>
      <c r="C50" s="59" t="s">
        <v>147</v>
      </c>
      <c r="D50" s="54"/>
      <c r="E50" s="58"/>
      <c r="F50" s="58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Сп1л!A12</f>
        <v>Аминев Ильдар</v>
      </c>
      <c r="C51" s="54"/>
      <c r="D51" s="54"/>
      <c r="E51" s="58"/>
      <c r="F51" s="58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4"/>
      <c r="B52" s="54"/>
      <c r="C52" s="54"/>
      <c r="D52" s="54"/>
      <c r="E52" s="55">
        <v>30</v>
      </c>
      <c r="F52" s="59" t="s">
        <v>144</v>
      </c>
      <c r="G52" s="5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Сп1л!A13</f>
        <v>Грубов Виталий</v>
      </c>
      <c r="C53" s="54"/>
      <c r="D53" s="54"/>
      <c r="E53" s="58"/>
      <c r="F53" s="54"/>
      <c r="G53" s="5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4"/>
      <c r="B54" s="55">
        <v>13</v>
      </c>
      <c r="C54" s="56" t="s">
        <v>148</v>
      </c>
      <c r="D54" s="54"/>
      <c r="E54" s="58"/>
      <c r="F54" s="54"/>
      <c r="G54" s="5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Сп1л!A32</f>
        <v>_</v>
      </c>
      <c r="C55" s="58"/>
      <c r="D55" s="54"/>
      <c r="E55" s="58"/>
      <c r="F55" s="54"/>
      <c r="G55" s="5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4"/>
      <c r="B56" s="54"/>
      <c r="C56" s="55">
        <v>23</v>
      </c>
      <c r="D56" s="56" t="s">
        <v>151</v>
      </c>
      <c r="E56" s="58"/>
      <c r="F56" s="67">
        <v>-31</v>
      </c>
      <c r="G56" s="32" t="str">
        <f>IF(G36=F20,F52,IF(G36=F52,F20,0))</f>
        <v>Коробко Павел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Сп1л!A29</f>
        <v>_</v>
      </c>
      <c r="C57" s="58"/>
      <c r="D57" s="58"/>
      <c r="E57" s="58"/>
      <c r="F57" s="54"/>
      <c r="G57" s="69" t="s">
        <v>45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4"/>
      <c r="B58" s="55">
        <v>14</v>
      </c>
      <c r="C58" s="59" t="s">
        <v>151</v>
      </c>
      <c r="D58" s="58"/>
      <c r="E58" s="58"/>
      <c r="F58" s="54"/>
      <c r="G58" s="5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Сп1л!A16</f>
        <v>Савин Михаил</v>
      </c>
      <c r="C59" s="54"/>
      <c r="D59" s="58"/>
      <c r="E59" s="58"/>
      <c r="F59" s="54"/>
      <c r="G59" s="5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4"/>
      <c r="B60" s="54"/>
      <c r="C60" s="54"/>
      <c r="D60" s="55">
        <v>28</v>
      </c>
      <c r="E60" s="59" t="s">
        <v>151</v>
      </c>
      <c r="F60" s="54"/>
      <c r="G60" s="5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Сп1л!A21</f>
        <v>Сафиуллин Динар</v>
      </c>
      <c r="C61" s="54"/>
      <c r="D61" s="58"/>
      <c r="E61" s="54"/>
      <c r="F61" s="54"/>
      <c r="G61" s="5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4"/>
      <c r="B62" s="55">
        <v>15</v>
      </c>
      <c r="C62" s="56" t="s">
        <v>154</v>
      </c>
      <c r="D62" s="58"/>
      <c r="E62" s="29">
        <v>-58</v>
      </c>
      <c r="F62" s="32" t="str">
        <f>IF(1л2с!H14=1л2с!G10,1л2с!G18,IF(1л2с!H14=1л2с!G18,1л2с!G10,0))</f>
        <v>Савин Михаил</v>
      </c>
      <c r="G62" s="5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Сп1л!A24</f>
        <v>Юнусов Степан</v>
      </c>
      <c r="C63" s="58"/>
      <c r="D63" s="58"/>
      <c r="E63" s="54"/>
      <c r="F63" s="55">
        <v>61</v>
      </c>
      <c r="G63" s="56" t="s">
        <v>142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4"/>
      <c r="B64" s="54"/>
      <c r="C64" s="55">
        <v>24</v>
      </c>
      <c r="D64" s="59" t="s">
        <v>143</v>
      </c>
      <c r="E64" s="29">
        <v>-59</v>
      </c>
      <c r="F64" s="33" t="str">
        <f>IF(1л2с!H30=1л2с!G26,1л2с!G34,IF(1л2с!H30=1л2с!G34,1л2с!G26,0))</f>
        <v>Исмайлов Азамат</v>
      </c>
      <c r="G64" s="69" t="s">
        <v>48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Сп1л!A37</f>
        <v>_</v>
      </c>
      <c r="C65" s="58"/>
      <c r="D65" s="54"/>
      <c r="E65" s="54"/>
      <c r="F65" s="29">
        <v>-61</v>
      </c>
      <c r="G65" s="32" t="str">
        <f>IF(G63=F62,F64,IF(G63=F64,F62,0))</f>
        <v>Савин Михаил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4"/>
      <c r="B66" s="55">
        <v>16</v>
      </c>
      <c r="C66" s="59" t="s">
        <v>143</v>
      </c>
      <c r="D66" s="54"/>
      <c r="E66" s="54"/>
      <c r="F66" s="54"/>
      <c r="G66" s="69" t="s">
        <v>49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Сп1л!A8</f>
        <v>Прокофьев Михаил</v>
      </c>
      <c r="C67" s="54"/>
      <c r="D67" s="54"/>
      <c r="E67" s="29">
        <v>-56</v>
      </c>
      <c r="F67" s="32" t="str">
        <f>IF(1л2с!G10=1л2с!F6,1л2с!F14,IF(1л2с!G10=1л2с!F14,1л2с!F6,0))</f>
        <v>Сафиуллин Динар</v>
      </c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4"/>
      <c r="B68" s="54"/>
      <c r="C68" s="54"/>
      <c r="D68" s="54"/>
      <c r="E68" s="54"/>
      <c r="F68" s="55">
        <v>62</v>
      </c>
      <c r="G68" s="56" t="s">
        <v>154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IF(1л2с!F6=1л2с!E4,1л2с!E8,IF(1л2с!F6=1л2с!E8,1л2с!E4,0))</f>
        <v>Фролова Анастасия</v>
      </c>
      <c r="C69" s="54"/>
      <c r="D69" s="54"/>
      <c r="E69" s="29">
        <v>-57</v>
      </c>
      <c r="F69" s="33" t="str">
        <f>IF(1л2с!G26=1л2с!F22,1л2с!F30,IF(1л2с!G26=1л2с!F30,1л2с!F22,0))</f>
        <v>Емельянов Александр</v>
      </c>
      <c r="G69" s="69" t="s">
        <v>51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4"/>
      <c r="B70" s="55">
        <v>63</v>
      </c>
      <c r="C70" s="56" t="s">
        <v>147</v>
      </c>
      <c r="D70" s="54"/>
      <c r="E70" s="54"/>
      <c r="F70" s="29">
        <v>-62</v>
      </c>
      <c r="G70" s="32" t="str">
        <f>IF(G68=F67,F69,IF(G68=F69,F67,0))</f>
        <v>Емельянов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IF(1л2с!F14=1л2с!E12,1л2с!E16,IF(1л2с!F14=1л2с!E16,1л2с!E12,0))</f>
        <v>Аминев Ильдар</v>
      </c>
      <c r="C71" s="58"/>
      <c r="D71" s="63"/>
      <c r="E71" s="54"/>
      <c r="F71" s="54"/>
      <c r="G71" s="69" t="s">
        <v>54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4"/>
      <c r="B72" s="54"/>
      <c r="C72" s="55">
        <v>65</v>
      </c>
      <c r="D72" s="56" t="s">
        <v>147</v>
      </c>
      <c r="E72" s="29">
        <v>-63</v>
      </c>
      <c r="F72" s="32" t="str">
        <f>IF(C70=B69,B71,IF(C70=B71,B69,0))</f>
        <v>Фролова Анастасия</v>
      </c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IF(1л2с!F22=1л2с!E20,1л2с!E24,IF(1л2с!F22=1л2с!E24,1л2с!E20,0))</f>
        <v>Султанмуратов Ильдар</v>
      </c>
      <c r="C73" s="58"/>
      <c r="D73" s="71" t="s">
        <v>52</v>
      </c>
      <c r="E73" s="54"/>
      <c r="F73" s="55">
        <v>66</v>
      </c>
      <c r="G73" s="56" t="s">
        <v>150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4"/>
      <c r="B74" s="55">
        <v>64</v>
      </c>
      <c r="C74" s="59" t="s">
        <v>127</v>
      </c>
      <c r="D74" s="70"/>
      <c r="E74" s="29">
        <v>-64</v>
      </c>
      <c r="F74" s="33" t="str">
        <f>IF(C74=B73,B75,IF(C74=B75,B73,0))</f>
        <v>Юнусов Степан</v>
      </c>
      <c r="G74" s="69" t="s">
        <v>50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IF(1л2с!F30=1л2с!E28,1л2с!E32,IF(1л2с!F30=1л2с!E32,1л2с!E28,0))</f>
        <v>Юнусов Степан</v>
      </c>
      <c r="C75" s="29">
        <v>-65</v>
      </c>
      <c r="D75" s="32" t="str">
        <f>IF(D72=C70,C74,IF(D72=C74,C70,0))</f>
        <v>Султанмуратов Ильдар</v>
      </c>
      <c r="E75" s="54"/>
      <c r="F75" s="29">
        <v>-66</v>
      </c>
      <c r="G75" s="32" t="str">
        <f>IF(G73=F72,F74,IF(G73=F74,F72,0))</f>
        <v>Юнусов Степан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4"/>
      <c r="B76" s="54"/>
      <c r="C76" s="54"/>
      <c r="D76" s="69" t="s">
        <v>56</v>
      </c>
      <c r="E76" s="54"/>
      <c r="F76" s="54"/>
      <c r="G76" s="69" t="s">
        <v>53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5" sqref="B115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Сп1л!A1</f>
        <v>Кубок Башкортостана 2012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Сп1л!A2</f>
        <v>Турнир 1-й лиги 10-го Этапа Николай Рычков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Сп1л!A3</f>
        <v>40985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29">
        <v>-1</v>
      </c>
      <c r="B4" s="32" t="str">
        <f>IF(1л1с!C6=1л1с!B5,1л1с!B7,IF(1л1с!C6=1л1с!B7,1л1с!B5,0))</f>
        <v>_</v>
      </c>
      <c r="C4" s="54"/>
      <c r="D4" s="29">
        <v>-25</v>
      </c>
      <c r="E4" s="32" t="str">
        <f>IF(1л1с!E12=1л1с!D8,1л1с!D16,IF(1л1с!E12=1л1с!D16,1л1с!D8,0))</f>
        <v>Фролова Анастасия</v>
      </c>
      <c r="F4" s="54"/>
      <c r="G4" s="54"/>
      <c r="H4" s="54"/>
      <c r="I4" s="54"/>
      <c r="J4" s="54"/>
      <c r="K4" s="54"/>
      <c r="L4"/>
      <c r="M4"/>
      <c r="N4"/>
      <c r="O4"/>
      <c r="P4"/>
      <c r="Q4"/>
      <c r="R4"/>
      <c r="S4"/>
    </row>
    <row r="5" spans="1:19" ht="12.75">
      <c r="A5" s="29"/>
      <c r="B5" s="55">
        <v>32</v>
      </c>
      <c r="C5" s="61" t="s">
        <v>155</v>
      </c>
      <c r="D5" s="54"/>
      <c r="E5" s="58"/>
      <c r="F5" s="54"/>
      <c r="G5" s="54"/>
      <c r="H5" s="54"/>
      <c r="I5" s="54"/>
      <c r="J5" s="54"/>
      <c r="K5" s="54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IF(1л1с!C10=1л1с!B9,1л1с!B11,IF(1л1с!C10=1л1с!B11,1л1с!B9,0))</f>
        <v>Ишметов Александр</v>
      </c>
      <c r="C6" s="55">
        <v>40</v>
      </c>
      <c r="D6" s="61" t="s">
        <v>154</v>
      </c>
      <c r="E6" s="55">
        <v>52</v>
      </c>
      <c r="F6" s="61" t="s">
        <v>154</v>
      </c>
      <c r="G6" s="54"/>
      <c r="H6" s="54"/>
      <c r="I6" s="54"/>
      <c r="J6" s="54"/>
      <c r="K6" s="54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IF(1л1с!D64=1л1с!C62,1л1с!C66,IF(1л1с!D64=1л1с!C66,1л1с!C62,0))</f>
        <v>Сафиуллин Динар</v>
      </c>
      <c r="D7" s="58"/>
      <c r="E7" s="58"/>
      <c r="F7" s="58"/>
      <c r="G7" s="54"/>
      <c r="H7" s="54"/>
      <c r="I7" s="54"/>
      <c r="J7" s="54"/>
      <c r="K7" s="54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IF(1л1с!C14=1л1с!B13,1л1с!B15,IF(1л1с!C14=1л1с!B15,1л1с!B13,0))</f>
        <v>_</v>
      </c>
      <c r="C8" s="54"/>
      <c r="D8" s="55">
        <v>48</v>
      </c>
      <c r="E8" s="78" t="s">
        <v>154</v>
      </c>
      <c r="F8" s="58"/>
      <c r="G8" s="54"/>
      <c r="H8" s="54"/>
      <c r="I8" s="54"/>
      <c r="J8" s="54"/>
      <c r="K8" s="54"/>
      <c r="L8"/>
      <c r="M8"/>
      <c r="N8"/>
      <c r="O8"/>
      <c r="P8"/>
      <c r="Q8"/>
      <c r="R8"/>
      <c r="S8"/>
    </row>
    <row r="9" spans="1:19" ht="12.75">
      <c r="A9" s="29"/>
      <c r="B9" s="55">
        <v>33</v>
      </c>
      <c r="C9" s="61"/>
      <c r="D9" s="58"/>
      <c r="E9" s="63"/>
      <c r="F9" s="58"/>
      <c r="G9" s="54"/>
      <c r="H9" s="54"/>
      <c r="I9" s="54"/>
      <c r="J9" s="54"/>
      <c r="K9" s="54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IF(1л1с!C18=1л1с!B17,1л1с!B19,IF(1л1с!C18=1л1с!B19,1л1с!B17,0))</f>
        <v>_</v>
      </c>
      <c r="C10" s="55">
        <v>41</v>
      </c>
      <c r="D10" s="78" t="s">
        <v>148</v>
      </c>
      <c r="E10" s="63"/>
      <c r="F10" s="55">
        <v>56</v>
      </c>
      <c r="G10" s="61" t="s">
        <v>146</v>
      </c>
      <c r="H10" s="63"/>
      <c r="I10" s="54"/>
      <c r="J10" s="54"/>
      <c r="K10" s="54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IF(1л1с!D56=1л1с!C54,1л1с!C58,IF(1л1с!D56=1л1с!C58,1л1с!C54,0))</f>
        <v>Грубов Виталий</v>
      </c>
      <c r="D11" s="54"/>
      <c r="E11" s="63"/>
      <c r="F11" s="58"/>
      <c r="G11" s="58"/>
      <c r="H11" s="63"/>
      <c r="I11" s="54"/>
      <c r="J11" s="54"/>
      <c r="K11" s="54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IF(1л1с!C22=1л1с!B21,1л1с!B23,IF(1л1с!C22=1л1с!B23,1л1с!B21,0))</f>
        <v>_</v>
      </c>
      <c r="C12" s="54"/>
      <c r="D12" s="29">
        <v>-26</v>
      </c>
      <c r="E12" s="32" t="str">
        <f>IF(1л1с!E28=1л1с!D24,1л1с!D32,IF(1л1с!E28=1л1с!D32,1л1с!D24,0))</f>
        <v>Маневич Сергей</v>
      </c>
      <c r="F12" s="58"/>
      <c r="G12" s="58"/>
      <c r="H12" s="63"/>
      <c r="I12" s="54"/>
      <c r="J12" s="54"/>
      <c r="K12" s="54"/>
      <c r="L12"/>
      <c r="M12"/>
      <c r="N12"/>
      <c r="O12"/>
      <c r="P12"/>
      <c r="Q12"/>
      <c r="R12"/>
      <c r="S12"/>
    </row>
    <row r="13" spans="1:19" ht="12.75">
      <c r="A13" s="29"/>
      <c r="B13" s="55">
        <v>34</v>
      </c>
      <c r="C13" s="61"/>
      <c r="D13" s="54"/>
      <c r="E13" s="58"/>
      <c r="F13" s="58"/>
      <c r="G13" s="58"/>
      <c r="H13" s="63"/>
      <c r="I13" s="54"/>
      <c r="J13" s="54"/>
      <c r="K13" s="54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IF(1л1с!C26=1л1с!B25,1л1с!B27,IF(1л1с!C26=1л1с!B27,1л1с!B25,0))</f>
        <v>_</v>
      </c>
      <c r="C14" s="55">
        <v>42</v>
      </c>
      <c r="D14" s="61" t="s">
        <v>147</v>
      </c>
      <c r="E14" s="55">
        <v>53</v>
      </c>
      <c r="F14" s="78" t="s">
        <v>146</v>
      </c>
      <c r="G14" s="55">
        <v>58</v>
      </c>
      <c r="H14" s="61" t="s">
        <v>146</v>
      </c>
      <c r="I14" s="54"/>
      <c r="J14" s="54"/>
      <c r="K14" s="54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IF(1л1с!D48=1л1с!C46,1л1с!C50,IF(1л1с!D48=1л1с!C50,1л1с!C46,0))</f>
        <v>Аминев Ильдар</v>
      </c>
      <c r="D15" s="58"/>
      <c r="E15" s="58"/>
      <c r="F15" s="54"/>
      <c r="G15" s="58"/>
      <c r="H15" s="58"/>
      <c r="I15" s="54"/>
      <c r="J15" s="54"/>
      <c r="K15" s="54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IF(1л1с!C30=1л1с!B29,1л1с!B31,IF(1л1с!C30=1л1с!B31,1л1с!B29,0))</f>
        <v>_</v>
      </c>
      <c r="C16" s="54"/>
      <c r="D16" s="55">
        <v>49</v>
      </c>
      <c r="E16" s="78" t="s">
        <v>147</v>
      </c>
      <c r="F16" s="54"/>
      <c r="G16" s="58"/>
      <c r="H16" s="58"/>
      <c r="I16" s="54"/>
      <c r="J16" s="54"/>
      <c r="K16" s="54"/>
      <c r="L16"/>
      <c r="M16"/>
      <c r="N16"/>
      <c r="O16"/>
      <c r="P16"/>
      <c r="Q16"/>
      <c r="R16"/>
      <c r="S16"/>
    </row>
    <row r="17" spans="1:19" ht="12.75">
      <c r="A17" s="29"/>
      <c r="B17" s="55">
        <v>35</v>
      </c>
      <c r="C17" s="61"/>
      <c r="D17" s="58"/>
      <c r="E17" s="63"/>
      <c r="F17" s="54"/>
      <c r="G17" s="58"/>
      <c r="H17" s="58"/>
      <c r="I17" s="54"/>
      <c r="J17" s="54"/>
      <c r="K17" s="54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IF(1л1с!C34=1л1с!B33,1л1с!B35,IF(1л1с!C34=1л1с!B35,1л1с!B33,0))</f>
        <v>_</v>
      </c>
      <c r="C18" s="55">
        <v>43</v>
      </c>
      <c r="D18" s="78" t="s">
        <v>128</v>
      </c>
      <c r="E18" s="63"/>
      <c r="F18" s="29">
        <v>-30</v>
      </c>
      <c r="G18" s="33" t="str">
        <f>IF(1л1с!F52=1л1с!E44,1л1с!E60,IF(1л1с!F52=1л1с!E60,1л1с!E44,0))</f>
        <v>Савин Михаил</v>
      </c>
      <c r="H18" s="58"/>
      <c r="I18" s="54"/>
      <c r="J18" s="54"/>
      <c r="K18" s="54"/>
      <c r="L18"/>
      <c r="M18"/>
      <c r="N18"/>
      <c r="O18"/>
      <c r="P18"/>
      <c r="Q18"/>
      <c r="R18"/>
      <c r="S18"/>
    </row>
    <row r="19" spans="1:19" ht="12.75">
      <c r="A19" s="29"/>
      <c r="B19" s="67">
        <v>-21</v>
      </c>
      <c r="C19" s="33" t="str">
        <f>IF(1л1с!D40=1л1с!C38,1л1с!C42,IF(1л1с!D40=1л1с!C42,1л1с!C38,0))</f>
        <v>Мухутдинов Динар</v>
      </c>
      <c r="D19" s="54"/>
      <c r="E19" s="63"/>
      <c r="F19" s="54"/>
      <c r="G19" s="63"/>
      <c r="H19" s="58"/>
      <c r="I19" s="54"/>
      <c r="J19" s="54"/>
      <c r="K19" s="54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IF(1л1с!C38=1л1с!B37,1л1с!B39,IF(1л1с!C38=1л1с!B39,1л1с!B37,0))</f>
        <v>_</v>
      </c>
      <c r="C20" s="54"/>
      <c r="D20" s="29">
        <v>-27</v>
      </c>
      <c r="E20" s="32" t="str">
        <f>IF(1л1с!E44=1л1с!D40,1л1с!D48,IF(1л1с!E44=1л1с!D48,1л1с!D40,0))</f>
        <v>Султанмуратов Ильдар</v>
      </c>
      <c r="F20" s="54"/>
      <c r="G20" s="63"/>
      <c r="H20" s="58"/>
      <c r="I20" s="54"/>
      <c r="J20" s="54"/>
      <c r="K20" s="54"/>
      <c r="L20"/>
      <c r="M20"/>
      <c r="N20"/>
      <c r="O20"/>
      <c r="P20"/>
      <c r="Q20"/>
      <c r="R20"/>
      <c r="S20"/>
    </row>
    <row r="21" spans="1:19" ht="12.75">
      <c r="A21" s="29"/>
      <c r="B21" s="55">
        <v>36</v>
      </c>
      <c r="C21" s="61"/>
      <c r="D21" s="54"/>
      <c r="E21" s="58"/>
      <c r="F21" s="54"/>
      <c r="G21" s="63"/>
      <c r="H21" s="58"/>
      <c r="I21" s="54"/>
      <c r="J21" s="54"/>
      <c r="K21" s="54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IF(1л1с!C42=1л1с!B41,1л1с!B43,IF(1л1с!C42=1л1с!B43,1л1с!B41,0))</f>
        <v>_</v>
      </c>
      <c r="C22" s="55">
        <v>44</v>
      </c>
      <c r="D22" s="61" t="s">
        <v>153</v>
      </c>
      <c r="E22" s="55">
        <v>54</v>
      </c>
      <c r="F22" s="61" t="s">
        <v>152</v>
      </c>
      <c r="G22" s="63"/>
      <c r="H22" s="55">
        <v>60</v>
      </c>
      <c r="I22" s="79" t="s">
        <v>143</v>
      </c>
      <c r="J22" s="61"/>
      <c r="K22" s="61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IF(1л1с!D32=1л1с!C30,1л1с!C34,IF(1л1с!D32=1л1с!C34,1л1с!C30,0))</f>
        <v>Габдуллин Марс</v>
      </c>
      <c r="D23" s="58"/>
      <c r="E23" s="58"/>
      <c r="F23" s="58"/>
      <c r="G23" s="63"/>
      <c r="H23" s="58"/>
      <c r="I23" s="70"/>
      <c r="J23" s="64" t="s">
        <v>46</v>
      </c>
      <c r="K23" s="64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IF(1л1с!C46=1л1с!B45,1л1с!B47,IF(1л1с!C46=1л1с!B47,1л1с!B45,0))</f>
        <v>_</v>
      </c>
      <c r="C24" s="54"/>
      <c r="D24" s="55">
        <v>50</v>
      </c>
      <c r="E24" s="78" t="s">
        <v>152</v>
      </c>
      <c r="F24" s="58"/>
      <c r="G24" s="63"/>
      <c r="H24" s="58"/>
      <c r="I24" s="54"/>
      <c r="J24" s="54"/>
      <c r="K24" s="54"/>
      <c r="L24"/>
      <c r="M24"/>
      <c r="N24"/>
      <c r="O24"/>
      <c r="P24"/>
      <c r="Q24"/>
      <c r="R24"/>
      <c r="S24"/>
    </row>
    <row r="25" spans="1:19" ht="12.75">
      <c r="A25" s="29"/>
      <c r="B25" s="55">
        <v>37</v>
      </c>
      <c r="C25" s="61"/>
      <c r="D25" s="58"/>
      <c r="E25" s="63"/>
      <c r="F25" s="58"/>
      <c r="G25" s="63"/>
      <c r="H25" s="58"/>
      <c r="I25" s="54"/>
      <c r="J25" s="54"/>
      <c r="K25" s="54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IF(1л1с!C50=1л1с!B49,1л1с!B51,IF(1л1с!C50=1л1с!B51,1л1с!B49,0))</f>
        <v>_</v>
      </c>
      <c r="C26" s="55">
        <v>45</v>
      </c>
      <c r="D26" s="78" t="s">
        <v>152</v>
      </c>
      <c r="E26" s="63"/>
      <c r="F26" s="55">
        <v>57</v>
      </c>
      <c r="G26" s="61" t="s">
        <v>143</v>
      </c>
      <c r="H26" s="58"/>
      <c r="I26" s="54"/>
      <c r="J26" s="54"/>
      <c r="K26" s="54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IF(1л1с!D24=1л1с!C22,1л1с!C26,IF(1л1с!D24=1л1с!C26,1л1с!C22,0))</f>
        <v>Емельянов Александр</v>
      </c>
      <c r="D27" s="54"/>
      <c r="E27" s="63"/>
      <c r="F27" s="58"/>
      <c r="G27" s="58"/>
      <c r="H27" s="58"/>
      <c r="I27" s="54"/>
      <c r="J27" s="54"/>
      <c r="K27" s="54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IF(1л1с!C54=1л1с!B53,1л1с!B55,IF(1л1с!C54=1л1с!B55,1л1с!B53,0))</f>
        <v>_</v>
      </c>
      <c r="C28" s="54"/>
      <c r="D28" s="29">
        <v>-28</v>
      </c>
      <c r="E28" s="32" t="str">
        <f>IF(1л1с!E60=1л1с!D56,1л1с!D64,IF(1л1с!E60=1л1с!D64,1л1с!D56,0))</f>
        <v>Прокофьев Михаил</v>
      </c>
      <c r="F28" s="58"/>
      <c r="G28" s="58"/>
      <c r="H28" s="58"/>
      <c r="I28" s="54"/>
      <c r="J28" s="54"/>
      <c r="K28" s="54"/>
      <c r="L28"/>
      <c r="M28"/>
      <c r="N28"/>
      <c r="O28"/>
      <c r="P28"/>
      <c r="Q28"/>
      <c r="R28"/>
      <c r="S28"/>
    </row>
    <row r="29" spans="1:19" ht="12.75">
      <c r="A29" s="29"/>
      <c r="B29" s="55">
        <v>38</v>
      </c>
      <c r="C29" s="61"/>
      <c r="D29" s="54"/>
      <c r="E29" s="58"/>
      <c r="F29" s="58"/>
      <c r="G29" s="58"/>
      <c r="H29" s="58"/>
      <c r="I29" s="54"/>
      <c r="J29" s="54"/>
      <c r="K29" s="54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IF(1л1с!C58=1л1с!B57,1л1с!B59,IF(1л1с!C58=1л1с!B59,1л1с!B57,0))</f>
        <v>_</v>
      </c>
      <c r="C30" s="55">
        <v>46</v>
      </c>
      <c r="D30" s="61" t="s">
        <v>149</v>
      </c>
      <c r="E30" s="55">
        <v>55</v>
      </c>
      <c r="F30" s="78" t="s">
        <v>143</v>
      </c>
      <c r="G30" s="55">
        <v>59</v>
      </c>
      <c r="H30" s="78" t="s">
        <v>143</v>
      </c>
      <c r="I30" s="54"/>
      <c r="J30" s="54"/>
      <c r="K30" s="54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IF(1л1с!D16=1л1с!C14,1л1с!C18,IF(1л1с!D16=1л1с!C18,1л1с!C14,0))</f>
        <v>Толкачев Иван</v>
      </c>
      <c r="D31" s="58"/>
      <c r="E31" s="58"/>
      <c r="F31" s="54"/>
      <c r="G31" s="58"/>
      <c r="H31" s="54"/>
      <c r="I31" s="54"/>
      <c r="J31" s="54"/>
      <c r="K31" s="54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IF(1л1с!C62=1л1с!B61,1л1с!B63,IF(1л1с!C62=1л1с!B63,1л1с!B61,0))</f>
        <v>Юнусов Степан</v>
      </c>
      <c r="C32" s="54"/>
      <c r="D32" s="55">
        <v>51</v>
      </c>
      <c r="E32" s="78" t="s">
        <v>157</v>
      </c>
      <c r="F32" s="54"/>
      <c r="G32" s="58"/>
      <c r="H32" s="29">
        <v>-60</v>
      </c>
      <c r="I32" s="32" t="str">
        <f>IF(I22=H14,H30,IF(I22=H30,H14,0))</f>
        <v>Маневич Сергей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5">
        <v>39</v>
      </c>
      <c r="C33" s="61" t="s">
        <v>157</v>
      </c>
      <c r="D33" s="58"/>
      <c r="E33" s="63"/>
      <c r="F33" s="54"/>
      <c r="G33" s="58"/>
      <c r="H33" s="54"/>
      <c r="I33" s="70"/>
      <c r="J33" s="64" t="s">
        <v>47</v>
      </c>
      <c r="K33" s="64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IF(1л1с!C66=1л1с!B65,1л1с!B67,IF(1л1с!C66=1л1с!B67,1л1с!B65,0))</f>
        <v>_</v>
      </c>
      <c r="C34" s="55">
        <v>47</v>
      </c>
      <c r="D34" s="78" t="s">
        <v>157</v>
      </c>
      <c r="E34" s="63"/>
      <c r="F34" s="29">
        <v>-29</v>
      </c>
      <c r="G34" s="33" t="str">
        <f>IF(1л1с!F20=1л1с!E12,1л1с!E28,IF(1л1с!F20=1л1с!E28,1л1с!E12,0))</f>
        <v>Исмайлов Азамат</v>
      </c>
      <c r="H34" s="54"/>
      <c r="I34" s="54"/>
      <c r="J34" s="54"/>
      <c r="K34" s="54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IF(1л1с!D8=1л1с!C6,1л1с!C10,IF(1л1с!D8=1л1с!C10,1л1с!C6,0))</f>
        <v>Кузьмин Александр</v>
      </c>
      <c r="D35" s="54"/>
      <c r="E35" s="63"/>
      <c r="F35" s="54"/>
      <c r="G35" s="54"/>
      <c r="H35" s="54"/>
      <c r="I35" s="54"/>
      <c r="J35" s="54"/>
      <c r="K35" s="54"/>
      <c r="L35"/>
      <c r="M35"/>
      <c r="N35"/>
      <c r="O35"/>
      <c r="P35"/>
      <c r="Q35"/>
      <c r="R35"/>
      <c r="S35"/>
    </row>
    <row r="36" spans="1:19" ht="12.75">
      <c r="A36" s="2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Ишметов Александр</v>
      </c>
      <c r="C37" s="54"/>
      <c r="D37" s="54"/>
      <c r="E37" s="54"/>
      <c r="F37" s="29">
        <v>-48</v>
      </c>
      <c r="G37" s="32" t="str">
        <f>IF(E8=D6,D10,IF(E8=D10,D6,0))</f>
        <v>Грубов Виталий</v>
      </c>
      <c r="H37" s="54"/>
      <c r="I37" s="54"/>
      <c r="J37" s="54"/>
      <c r="K37" s="54"/>
      <c r="L37"/>
      <c r="M37"/>
      <c r="N37"/>
      <c r="O37"/>
      <c r="P37"/>
      <c r="Q37"/>
      <c r="R37"/>
      <c r="S37"/>
    </row>
    <row r="38" spans="1:19" ht="12.75">
      <c r="A38" s="29"/>
      <c r="B38" s="55">
        <v>71</v>
      </c>
      <c r="C38" s="61" t="s">
        <v>155</v>
      </c>
      <c r="D38" s="54"/>
      <c r="E38" s="54"/>
      <c r="F38" s="54"/>
      <c r="G38" s="55">
        <v>67</v>
      </c>
      <c r="H38" s="61" t="s">
        <v>128</v>
      </c>
      <c r="I38" s="54"/>
      <c r="J38" s="54"/>
      <c r="K38" s="54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58"/>
      <c r="D39" s="54"/>
      <c r="E39" s="54"/>
      <c r="F39" s="29">
        <v>-49</v>
      </c>
      <c r="G39" s="33" t="str">
        <f>IF(E16=D14,D18,IF(E16=D18,D14,0))</f>
        <v>Мухутдинов Динар</v>
      </c>
      <c r="H39" s="58"/>
      <c r="I39" s="63"/>
      <c r="J39" s="54"/>
      <c r="K39" s="63"/>
      <c r="L39"/>
      <c r="M39"/>
      <c r="N39"/>
      <c r="O39"/>
      <c r="P39"/>
      <c r="Q39"/>
      <c r="R39"/>
      <c r="S39"/>
    </row>
    <row r="40" spans="1:19" ht="12.75">
      <c r="A40" s="29"/>
      <c r="B40" s="54"/>
      <c r="C40" s="55">
        <v>75</v>
      </c>
      <c r="D40" s="61" t="s">
        <v>155</v>
      </c>
      <c r="E40" s="54"/>
      <c r="F40" s="54"/>
      <c r="G40" s="54"/>
      <c r="H40" s="55">
        <v>69</v>
      </c>
      <c r="I40" s="62" t="s">
        <v>128</v>
      </c>
      <c r="J40" s="56"/>
      <c r="K40" s="56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58"/>
      <c r="D41" s="58"/>
      <c r="E41" s="54"/>
      <c r="F41" s="29">
        <v>-50</v>
      </c>
      <c r="G41" s="32" t="str">
        <f>IF(E24=D22,D26,IF(E24=D26,D22,0))</f>
        <v>Габдуллин Марс</v>
      </c>
      <c r="H41" s="58"/>
      <c r="I41" s="68"/>
      <c r="J41" s="64" t="s">
        <v>57</v>
      </c>
      <c r="K41" s="64"/>
      <c r="L41"/>
      <c r="M41"/>
      <c r="N41"/>
      <c r="O41"/>
      <c r="P41"/>
      <c r="Q41"/>
      <c r="R41"/>
      <c r="S41"/>
    </row>
    <row r="42" spans="1:19" ht="12.75">
      <c r="A42" s="29"/>
      <c r="B42" s="55">
        <v>72</v>
      </c>
      <c r="C42" s="78"/>
      <c r="D42" s="58"/>
      <c r="E42" s="54"/>
      <c r="F42" s="54"/>
      <c r="G42" s="55">
        <v>68</v>
      </c>
      <c r="H42" s="78" t="s">
        <v>149</v>
      </c>
      <c r="I42" s="70"/>
      <c r="J42" s="54"/>
      <c r="K42" s="70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54"/>
      <c r="D43" s="58"/>
      <c r="E43" s="54"/>
      <c r="F43" s="29">
        <v>-51</v>
      </c>
      <c r="G43" s="33" t="str">
        <f>IF(E32=D30,D34,IF(E32=D34,D30,0))</f>
        <v>Толкачев Иван</v>
      </c>
      <c r="H43" s="54"/>
      <c r="I43" s="54"/>
      <c r="J43" s="54"/>
      <c r="K43" s="54"/>
      <c r="L43"/>
      <c r="M43"/>
      <c r="N43"/>
      <c r="O43"/>
      <c r="P43"/>
      <c r="Q43"/>
      <c r="R43"/>
      <c r="S43"/>
    </row>
    <row r="44" spans="1:19" ht="12.75">
      <c r="A44" s="29"/>
      <c r="B44" s="63"/>
      <c r="C44" s="54"/>
      <c r="D44" s="55">
        <v>77</v>
      </c>
      <c r="E44" s="61" t="s">
        <v>156</v>
      </c>
      <c r="F44" s="54"/>
      <c r="G44" s="54"/>
      <c r="H44" s="29">
        <v>-69</v>
      </c>
      <c r="I44" s="32" t="str">
        <f>IF(I40=H38,H42,IF(I40=H42,H38,0))</f>
        <v>Толкачев Иван</v>
      </c>
      <c r="J44" s="61"/>
      <c r="K44" s="61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>
        <f>IF(D22=C21,C23,IF(D22=C23,C21,0))</f>
        <v>0</v>
      </c>
      <c r="C45" s="54"/>
      <c r="D45" s="58"/>
      <c r="E45" s="69" t="s">
        <v>61</v>
      </c>
      <c r="F45" s="54"/>
      <c r="G45" s="29">
        <v>-67</v>
      </c>
      <c r="H45" s="32" t="str">
        <f>IF(H38=G37,G39,IF(H38=G39,G37,0))</f>
        <v>Грубов Виталий</v>
      </c>
      <c r="I45" s="70"/>
      <c r="J45" s="64" t="s">
        <v>59</v>
      </c>
      <c r="K45" s="64"/>
      <c r="L45"/>
      <c r="M45"/>
      <c r="N45"/>
      <c r="O45"/>
      <c r="P45"/>
      <c r="Q45"/>
      <c r="R45"/>
      <c r="S45"/>
    </row>
    <row r="46" spans="1:19" ht="12.75">
      <c r="A46" s="29"/>
      <c r="B46" s="55">
        <v>73</v>
      </c>
      <c r="C46" s="61"/>
      <c r="D46" s="58"/>
      <c r="E46" s="54"/>
      <c r="F46" s="54"/>
      <c r="G46" s="54"/>
      <c r="H46" s="55">
        <v>70</v>
      </c>
      <c r="I46" s="79" t="s">
        <v>148</v>
      </c>
      <c r="J46" s="61"/>
      <c r="K46" s="61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58"/>
      <c r="D47" s="58"/>
      <c r="E47" s="54"/>
      <c r="F47" s="54"/>
      <c r="G47" s="29">
        <v>-68</v>
      </c>
      <c r="H47" s="33" t="str">
        <f>IF(H42=G41,G43,IF(H42=G43,G41,0))</f>
        <v>Габдуллин Марс</v>
      </c>
      <c r="I47" s="70"/>
      <c r="J47" s="64" t="s">
        <v>55</v>
      </c>
      <c r="K47" s="64"/>
      <c r="L47"/>
      <c r="M47"/>
      <c r="N47"/>
      <c r="O47"/>
      <c r="P47"/>
      <c r="Q47"/>
      <c r="R47"/>
      <c r="S47"/>
    </row>
    <row r="48" spans="1:19" ht="12.75">
      <c r="A48" s="29"/>
      <c r="B48" s="54"/>
      <c r="C48" s="55">
        <v>76</v>
      </c>
      <c r="D48" s="78" t="s">
        <v>156</v>
      </c>
      <c r="E48" s="54"/>
      <c r="F48" s="54"/>
      <c r="G48" s="54"/>
      <c r="H48" s="29">
        <v>-70</v>
      </c>
      <c r="I48" s="32" t="str">
        <f>IF(I46=H45,H47,IF(I46=H47,H45,0))</f>
        <v>Габдуллин Марс</v>
      </c>
      <c r="J48" s="61"/>
      <c r="K48" s="61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58"/>
      <c r="D49" s="54"/>
      <c r="E49" s="54"/>
      <c r="F49" s="54"/>
      <c r="G49" s="63"/>
      <c r="H49" s="54"/>
      <c r="I49" s="70"/>
      <c r="J49" s="64" t="s">
        <v>58</v>
      </c>
      <c r="K49" s="64"/>
      <c r="L49"/>
      <c r="M49"/>
      <c r="N49"/>
      <c r="O49"/>
      <c r="P49"/>
      <c r="Q49"/>
      <c r="R49"/>
      <c r="S49"/>
    </row>
    <row r="50" spans="1:19" ht="12.75">
      <c r="A50" s="29"/>
      <c r="B50" s="55">
        <v>74</v>
      </c>
      <c r="C50" s="78" t="s">
        <v>156</v>
      </c>
      <c r="D50" s="29">
        <v>-77</v>
      </c>
      <c r="E50" s="32" t="str">
        <f>IF(E44=D40,D48,IF(E44=D48,D40,0))</f>
        <v>Ишметов Александр</v>
      </c>
      <c r="F50" s="29">
        <v>-71</v>
      </c>
      <c r="G50" s="32">
        <f>IF(C38=B37,B39,IF(C38=B39,B37,0))</f>
        <v>0</v>
      </c>
      <c r="H50" s="54"/>
      <c r="I50" s="54"/>
      <c r="J50" s="54"/>
      <c r="K50" s="54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Кузьмин Александр</v>
      </c>
      <c r="C51" s="54"/>
      <c r="D51" s="54"/>
      <c r="E51" s="69" t="s">
        <v>64</v>
      </c>
      <c r="F51" s="54"/>
      <c r="G51" s="55">
        <v>79</v>
      </c>
      <c r="H51" s="61"/>
      <c r="I51" s="54"/>
      <c r="J51" s="54"/>
      <c r="K51" s="54"/>
      <c r="L51"/>
      <c r="M51"/>
      <c r="N51"/>
      <c r="O51"/>
      <c r="P51"/>
      <c r="Q51"/>
      <c r="R51"/>
      <c r="S51"/>
    </row>
    <row r="52" spans="1:19" ht="12.75">
      <c r="A52" s="29"/>
      <c r="B52" s="54"/>
      <c r="C52" s="29">
        <v>-75</v>
      </c>
      <c r="D52" s="32">
        <f>IF(D40=C38,C42,IF(D40=C42,C38,0))</f>
        <v>0</v>
      </c>
      <c r="E52" s="70"/>
      <c r="F52" s="29">
        <v>-72</v>
      </c>
      <c r="G52" s="33">
        <f>IF(C42=B41,B43,IF(C42=B43,B41,0))</f>
        <v>0</v>
      </c>
      <c r="H52" s="58"/>
      <c r="I52" s="63"/>
      <c r="J52" s="54"/>
      <c r="K52" s="63"/>
      <c r="L52"/>
      <c r="M52"/>
      <c r="N52"/>
      <c r="O52"/>
      <c r="P52"/>
      <c r="Q52"/>
      <c r="R52"/>
      <c r="S52"/>
    </row>
    <row r="53" spans="1:19" ht="12.75">
      <c r="A53" s="29"/>
      <c r="B53" s="54"/>
      <c r="C53" s="54"/>
      <c r="D53" s="55">
        <v>78</v>
      </c>
      <c r="E53" s="61"/>
      <c r="F53" s="54"/>
      <c r="G53" s="54"/>
      <c r="H53" s="55">
        <v>81</v>
      </c>
      <c r="I53" s="62"/>
      <c r="J53" s="56"/>
      <c r="K53" s="56"/>
      <c r="L53"/>
      <c r="M53"/>
      <c r="N53"/>
      <c r="O53"/>
      <c r="P53"/>
      <c r="Q53"/>
      <c r="R53"/>
      <c r="S53"/>
    </row>
    <row r="54" spans="1:19" ht="12.75">
      <c r="A54" s="29"/>
      <c r="B54" s="54"/>
      <c r="C54" s="29">
        <v>-76</v>
      </c>
      <c r="D54" s="33">
        <f>IF(D48=C46,C50,IF(D48=C50,C46,0))</f>
        <v>0</v>
      </c>
      <c r="E54" s="69" t="s">
        <v>125</v>
      </c>
      <c r="F54" s="29">
        <v>-73</v>
      </c>
      <c r="G54" s="32">
        <f>IF(C46=B45,B47,IF(C46=B47,B45,0))</f>
        <v>0</v>
      </c>
      <c r="H54" s="58"/>
      <c r="I54" s="68"/>
      <c r="J54" s="64" t="s">
        <v>63</v>
      </c>
      <c r="K54" s="64"/>
      <c r="L54"/>
      <c r="M54"/>
      <c r="N54"/>
      <c r="O54"/>
      <c r="P54"/>
      <c r="Q54"/>
      <c r="R54"/>
      <c r="S54"/>
    </row>
    <row r="55" spans="1:19" ht="12.75">
      <c r="A55" s="29"/>
      <c r="B55" s="54"/>
      <c r="C55" s="54"/>
      <c r="D55" s="29">
        <v>-78</v>
      </c>
      <c r="E55" s="32">
        <f>IF(E53=D52,D54,IF(E53=D54,D52,0))</f>
        <v>0</v>
      </c>
      <c r="F55" s="54"/>
      <c r="G55" s="55">
        <v>80</v>
      </c>
      <c r="H55" s="78"/>
      <c r="I55" s="70"/>
      <c r="J55" s="54"/>
      <c r="K55" s="70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3"/>
      <c r="D56" s="54"/>
      <c r="E56" s="69" t="s">
        <v>62</v>
      </c>
      <c r="F56" s="29">
        <v>-74</v>
      </c>
      <c r="G56" s="33">
        <f>IF(C50=B49,B51,IF(C50=B51,B49,0))</f>
        <v>0</v>
      </c>
      <c r="H56" s="54"/>
      <c r="I56" s="54"/>
      <c r="J56" s="54"/>
      <c r="K56" s="54"/>
      <c r="L56"/>
      <c r="M56"/>
      <c r="N56"/>
      <c r="O56"/>
      <c r="P56"/>
      <c r="Q56"/>
      <c r="R56"/>
      <c r="S56"/>
    </row>
    <row r="57" spans="1:19" ht="12.75">
      <c r="A57" s="29"/>
      <c r="B57" s="55">
        <v>83</v>
      </c>
      <c r="C57" s="61"/>
      <c r="D57" s="54"/>
      <c r="E57" s="54"/>
      <c r="F57" s="54"/>
      <c r="G57" s="54"/>
      <c r="H57" s="29">
        <v>-81</v>
      </c>
      <c r="I57" s="32">
        <f>IF(I53=H51,H55,IF(I53=H55,H51,0))</f>
        <v>0</v>
      </c>
      <c r="J57" s="61"/>
      <c r="K57" s="61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58"/>
      <c r="D58" s="54"/>
      <c r="E58" s="54"/>
      <c r="F58" s="54"/>
      <c r="G58" s="29">
        <v>-79</v>
      </c>
      <c r="H58" s="32">
        <f>IF(H51=G50,G52,IF(H51=G52,G50,0))</f>
        <v>0</v>
      </c>
      <c r="I58" s="70"/>
      <c r="J58" s="64" t="s">
        <v>65</v>
      </c>
      <c r="K58" s="64"/>
      <c r="L58"/>
      <c r="M58"/>
      <c r="N58"/>
      <c r="O58"/>
      <c r="P58"/>
      <c r="Q58"/>
      <c r="R58"/>
      <c r="S58"/>
    </row>
    <row r="59" spans="1:19" ht="12.75">
      <c r="A59" s="29"/>
      <c r="B59" s="54"/>
      <c r="C59" s="55">
        <v>87</v>
      </c>
      <c r="D59" s="61"/>
      <c r="E59" s="54"/>
      <c r="F59" s="54"/>
      <c r="G59" s="54"/>
      <c r="H59" s="55">
        <v>82</v>
      </c>
      <c r="I59" s="79"/>
      <c r="J59" s="61"/>
      <c r="K59" s="61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58"/>
      <c r="D60" s="58"/>
      <c r="E60" s="54"/>
      <c r="F60" s="54"/>
      <c r="G60" s="29">
        <v>-80</v>
      </c>
      <c r="H60" s="33">
        <f>IF(H55=G54,G56,IF(H55=G56,G54,0))</f>
        <v>0</v>
      </c>
      <c r="I60" s="70"/>
      <c r="J60" s="64" t="s">
        <v>67</v>
      </c>
      <c r="K60" s="64"/>
      <c r="L60"/>
      <c r="M60"/>
      <c r="N60"/>
      <c r="O60"/>
      <c r="P60"/>
      <c r="Q60"/>
      <c r="R60"/>
      <c r="S60"/>
    </row>
    <row r="61" spans="1:19" ht="12.75">
      <c r="A61" s="29"/>
      <c r="B61" s="55">
        <v>84</v>
      </c>
      <c r="C61" s="78"/>
      <c r="D61" s="58"/>
      <c r="E61" s="54"/>
      <c r="F61" s="54"/>
      <c r="G61" s="54"/>
      <c r="H61" s="29">
        <v>-82</v>
      </c>
      <c r="I61" s="32">
        <f>IF(I59=H58,H60,IF(I59=H60,H58,0))</f>
        <v>0</v>
      </c>
      <c r="J61" s="61"/>
      <c r="K61" s="61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54"/>
      <c r="D62" s="58"/>
      <c r="E62" s="54"/>
      <c r="F62" s="54"/>
      <c r="G62" s="63"/>
      <c r="H62" s="54"/>
      <c r="I62" s="70"/>
      <c r="J62" s="64" t="s">
        <v>69</v>
      </c>
      <c r="K62" s="64"/>
      <c r="L62"/>
      <c r="M62"/>
      <c r="N62"/>
      <c r="O62"/>
      <c r="P62"/>
      <c r="Q62"/>
      <c r="R62"/>
      <c r="S62"/>
    </row>
    <row r="63" spans="1:19" ht="12.75">
      <c r="A63" s="29"/>
      <c r="B63" s="63"/>
      <c r="C63" s="54"/>
      <c r="D63" s="55">
        <v>89</v>
      </c>
      <c r="E63" s="61"/>
      <c r="F63" s="29">
        <v>-83</v>
      </c>
      <c r="G63" s="32" t="str">
        <f>IF(C57=B56,B58,IF(C57=B58,B56,0))</f>
        <v>_</v>
      </c>
      <c r="H63" s="54"/>
      <c r="I63" s="54"/>
      <c r="J63" s="54"/>
      <c r="K63" s="54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>
        <f>IF(C21=B20,B22,IF(C21=B22,B20,0))</f>
        <v>0</v>
      </c>
      <c r="C64" s="54"/>
      <c r="D64" s="58"/>
      <c r="E64" s="69" t="s">
        <v>70</v>
      </c>
      <c r="F64" s="54"/>
      <c r="G64" s="55">
        <v>91</v>
      </c>
      <c r="H64" s="61"/>
      <c r="I64" s="54"/>
      <c r="J64" s="54"/>
      <c r="K64" s="54"/>
      <c r="L64"/>
      <c r="M64"/>
      <c r="N64"/>
      <c r="O64"/>
      <c r="P64"/>
      <c r="Q64"/>
      <c r="R64"/>
      <c r="S64"/>
    </row>
    <row r="65" spans="1:19" ht="12.75">
      <c r="A65" s="29"/>
      <c r="B65" s="55">
        <v>85</v>
      </c>
      <c r="C65" s="61"/>
      <c r="D65" s="58"/>
      <c r="E65" s="54"/>
      <c r="F65" s="29">
        <v>-84</v>
      </c>
      <c r="G65" s="33">
        <f>IF(C61=B60,B62,IF(C61=B62,B60,0))</f>
        <v>0</v>
      </c>
      <c r="H65" s="58"/>
      <c r="I65" s="63"/>
      <c r="J65" s="54"/>
      <c r="K65" s="63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58"/>
      <c r="D66" s="58"/>
      <c r="E66" s="54"/>
      <c r="F66" s="54"/>
      <c r="G66" s="54"/>
      <c r="H66" s="55">
        <v>93</v>
      </c>
      <c r="I66" s="62"/>
      <c r="J66" s="56"/>
      <c r="K66" s="56"/>
      <c r="L66"/>
      <c r="M66"/>
      <c r="N66"/>
      <c r="O66"/>
      <c r="P66"/>
      <c r="Q66"/>
      <c r="R66"/>
      <c r="S66"/>
    </row>
    <row r="67" spans="1:19" ht="12.75">
      <c r="A67" s="29"/>
      <c r="B67" s="54"/>
      <c r="C67" s="55">
        <v>88</v>
      </c>
      <c r="D67" s="78"/>
      <c r="E67" s="54"/>
      <c r="F67" s="29">
        <v>-85</v>
      </c>
      <c r="G67" s="32">
        <f>IF(C65=B64,B66,IF(C65=B66,B64,0))</f>
        <v>0</v>
      </c>
      <c r="H67" s="58"/>
      <c r="I67" s="68"/>
      <c r="J67" s="64" t="s">
        <v>71</v>
      </c>
      <c r="K67" s="64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58"/>
      <c r="D68" s="54"/>
      <c r="E68" s="54"/>
      <c r="F68" s="54"/>
      <c r="G68" s="55">
        <v>92</v>
      </c>
      <c r="H68" s="78"/>
      <c r="I68" s="70"/>
      <c r="J68" s="54"/>
      <c r="K68" s="70"/>
      <c r="L68"/>
      <c r="M68"/>
      <c r="N68"/>
      <c r="O68"/>
      <c r="P68"/>
      <c r="Q68"/>
      <c r="R68"/>
      <c r="S68"/>
    </row>
    <row r="69" spans="1:19" ht="12.75">
      <c r="A69" s="29"/>
      <c r="B69" s="55">
        <v>86</v>
      </c>
      <c r="C69" s="78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4"/>
      <c r="I69" s="54"/>
      <c r="J69" s="54"/>
      <c r="K69" s="54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4"/>
      <c r="D70" s="54"/>
      <c r="E70" s="69" t="s">
        <v>74</v>
      </c>
      <c r="F70" s="54"/>
      <c r="G70" s="54"/>
      <c r="H70" s="29">
        <v>-93</v>
      </c>
      <c r="I70" s="32">
        <f>IF(I66=H64,H68,IF(I66=H68,H64,0))</f>
        <v>0</v>
      </c>
      <c r="J70" s="61"/>
      <c r="K70" s="61"/>
      <c r="L70"/>
      <c r="M70"/>
      <c r="N70"/>
      <c r="O70"/>
      <c r="P70"/>
      <c r="Q70"/>
      <c r="R70"/>
      <c r="S70"/>
    </row>
    <row r="71" spans="1:19" ht="12.75">
      <c r="A71" s="54"/>
      <c r="B71" s="54"/>
      <c r="C71" s="29">
        <v>-87</v>
      </c>
      <c r="D71" s="32">
        <f>IF(D59=C57,C61,IF(D59=C61,C57,0))</f>
        <v>0</v>
      </c>
      <c r="E71" s="70"/>
      <c r="F71" s="54"/>
      <c r="G71" s="29">
        <v>-91</v>
      </c>
      <c r="H71" s="32" t="str">
        <f>IF(H64=G63,G65,IF(H64=G65,G63,0))</f>
        <v>_</v>
      </c>
      <c r="I71" s="70"/>
      <c r="J71" s="64" t="s">
        <v>72</v>
      </c>
      <c r="K71" s="64"/>
      <c r="L71"/>
      <c r="M71"/>
      <c r="N71"/>
      <c r="O71"/>
      <c r="P71"/>
      <c r="Q71"/>
      <c r="R71"/>
      <c r="S71"/>
    </row>
    <row r="72" spans="1:19" ht="12.75">
      <c r="A72" s="54"/>
      <c r="B72" s="54"/>
      <c r="C72" s="54"/>
      <c r="D72" s="55">
        <v>90</v>
      </c>
      <c r="E72" s="61"/>
      <c r="F72" s="54"/>
      <c r="G72" s="54"/>
      <c r="H72" s="55">
        <v>94</v>
      </c>
      <c r="I72" s="79"/>
      <c r="J72" s="61"/>
      <c r="K72" s="61"/>
      <c r="L72"/>
      <c r="M72"/>
      <c r="N72"/>
      <c r="O72"/>
      <c r="P72"/>
      <c r="Q72"/>
      <c r="R72"/>
      <c r="S72"/>
    </row>
    <row r="73" spans="1:19" ht="12.75">
      <c r="A73" s="54"/>
      <c r="B73" s="54"/>
      <c r="C73" s="29">
        <v>-88</v>
      </c>
      <c r="D73" s="33">
        <f>IF(D67=C65,C69,IF(D67=C69,C65,0))</f>
        <v>0</v>
      </c>
      <c r="E73" s="69" t="s">
        <v>66</v>
      </c>
      <c r="F73" s="54"/>
      <c r="G73" s="29">
        <v>-92</v>
      </c>
      <c r="H73" s="33" t="str">
        <f>IF(H68=G67,G69,IF(H68=G69,G67,0))</f>
        <v>_</v>
      </c>
      <c r="I73" s="70"/>
      <c r="J73" s="64" t="s">
        <v>73</v>
      </c>
      <c r="K73" s="64"/>
      <c r="L73"/>
      <c r="M73"/>
      <c r="N73"/>
      <c r="O73"/>
      <c r="P73"/>
      <c r="Q73"/>
      <c r="R73"/>
      <c r="S73"/>
    </row>
    <row r="74" spans="1:19" ht="12.75">
      <c r="A74" s="54"/>
      <c r="B74" s="54"/>
      <c r="C74" s="54"/>
      <c r="D74" s="29">
        <v>-90</v>
      </c>
      <c r="E74" s="32">
        <f>IF(E72=D71,D73,IF(E72=D73,D71,0))</f>
        <v>0</v>
      </c>
      <c r="F74" s="54"/>
      <c r="G74" s="54"/>
      <c r="H74" s="29">
        <v>-94</v>
      </c>
      <c r="I74" s="32">
        <f>IF(I72=H71,H73,IF(I72=H73,H71,0))</f>
        <v>0</v>
      </c>
      <c r="J74" s="61"/>
      <c r="K74" s="61"/>
      <c r="L74"/>
      <c r="M74"/>
      <c r="N74"/>
      <c r="O74"/>
      <c r="P74"/>
      <c r="Q74"/>
      <c r="R74"/>
      <c r="S74"/>
    </row>
    <row r="75" spans="1:19" ht="12.75">
      <c r="A75" s="54"/>
      <c r="B75" s="54"/>
      <c r="C75" s="63"/>
      <c r="D75" s="54"/>
      <c r="E75" s="69" t="s">
        <v>68</v>
      </c>
      <c r="F75" s="54"/>
      <c r="G75" s="63"/>
      <c r="H75" s="54"/>
      <c r="I75" s="70"/>
      <c r="J75" s="64" t="s">
        <v>75</v>
      </c>
      <c r="K75" s="64"/>
      <c r="L75"/>
      <c r="M75"/>
      <c r="N75"/>
      <c r="O75"/>
      <c r="P75"/>
      <c r="Q75"/>
      <c r="R75"/>
      <c r="S75"/>
    </row>
    <row r="76" spans="1:1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240" sqref="B24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6л1с!F67</f>
        <v>Биктин Ильнар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6л2с!F7</f>
        <v>Бикметов Раиль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6л3с!J30</f>
        <v>Лукманов Рамис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6л3с!J35</f>
        <v>Ахметзянов Алмаз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6л3с!J66</f>
        <v>Хисматуллин Данил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6л3с!J68</f>
        <v>Ячменев Иван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>
        <f>6л3с!J70</f>
        <v>0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>
        <f>6л3с!J72</f>
        <v>0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>
        <f>6л3с!D72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>
        <f>6л3с!D75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>
        <f>6л3с!G70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>
        <f>6л3с!G72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>
        <f>6л3с!H76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>
        <f>6л3с!H79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6л3с!J74</f>
        <v>0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3">
        <f>6л3с!J76</f>
        <v>0</v>
      </c>
      <c r="D22" s="10"/>
      <c r="E22" s="10"/>
      <c r="F22" s="10"/>
      <c r="G22" s="10"/>
      <c r="H22" s="10"/>
      <c r="I22" s="10"/>
    </row>
    <row r="23" spans="1:9" ht="18">
      <c r="A23" s="11" t="s">
        <v>21</v>
      </c>
      <c r="B23" s="12">
        <v>17</v>
      </c>
      <c r="C23" s="13">
        <f>6л3с!E84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22</v>
      </c>
      <c r="B24" s="12">
        <v>18</v>
      </c>
      <c r="C24" s="13">
        <f>6л3с!E90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23</v>
      </c>
      <c r="B25" s="12">
        <v>19</v>
      </c>
      <c r="C25" s="13">
        <f>6л3с!I82</f>
        <v>0</v>
      </c>
      <c r="D25" s="10"/>
      <c r="E25" s="10"/>
      <c r="F25" s="10"/>
      <c r="G25" s="10"/>
      <c r="H25" s="10"/>
      <c r="I25" s="10"/>
    </row>
    <row r="26" spans="1:9" ht="18">
      <c r="A26" s="11" t="s">
        <v>24</v>
      </c>
      <c r="B26" s="12">
        <v>20</v>
      </c>
      <c r="C26" s="13">
        <f>6л3с!I84</f>
        <v>0</v>
      </c>
      <c r="D26" s="10"/>
      <c r="E26" s="10"/>
      <c r="F26" s="10"/>
      <c r="G26" s="10"/>
      <c r="H26" s="10"/>
      <c r="I26" s="10"/>
    </row>
    <row r="27" spans="1:9" ht="18">
      <c r="A27" s="11" t="s">
        <v>25</v>
      </c>
      <c r="B27" s="12">
        <v>21</v>
      </c>
      <c r="C27" s="13">
        <f>6л3с!I87</f>
        <v>0</v>
      </c>
      <c r="D27" s="10"/>
      <c r="E27" s="10"/>
      <c r="F27" s="10"/>
      <c r="G27" s="10"/>
      <c r="H27" s="10"/>
      <c r="I27" s="10"/>
    </row>
    <row r="28" spans="1:9" ht="18">
      <c r="A28" s="11" t="s">
        <v>26</v>
      </c>
      <c r="B28" s="12">
        <v>22</v>
      </c>
      <c r="C28" s="13">
        <f>6л3с!I90</f>
        <v>0</v>
      </c>
      <c r="D28" s="10"/>
      <c r="E28" s="10"/>
      <c r="F28" s="10"/>
      <c r="G28" s="10"/>
      <c r="H28" s="10"/>
      <c r="I28" s="10"/>
    </row>
    <row r="29" spans="1:9" ht="18">
      <c r="A29" s="11" t="s">
        <v>27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1" t="s">
        <v>28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1" t="s">
        <v>29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1" t="s">
        <v>30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1" t="s">
        <v>31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1" t="s">
        <v>32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1" t="s">
        <v>33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1" t="s">
        <v>34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1" t="s">
        <v>35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1" t="s">
        <v>36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1" t="s">
        <v>37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1" t="s">
        <v>38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1" t="s">
        <v>39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1" t="s">
        <v>40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1" t="s">
        <v>41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1" t="s">
        <v>42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1" t="s">
        <v>43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1" t="s">
        <v>43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1" t="s">
        <v>43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1" t="s">
        <v>43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1" t="s">
        <v>43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1" t="s">
        <v>43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1" t="s">
        <v>43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1" t="s">
        <v>43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1" t="s">
        <v>43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1" t="s">
        <v>43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1" t="s">
        <v>43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1" t="s">
        <v>43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1" t="s">
        <v>43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1" t="s">
        <v>43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1" t="s">
        <v>43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1" t="s">
        <v>43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1" t="s">
        <v>43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1" t="s">
        <v>43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1" t="s">
        <v>43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1" t="s">
        <v>43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1" t="s">
        <v>43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1" t="s">
        <v>43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1" t="s">
        <v>43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1" t="s">
        <v>43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1" t="s">
        <v>43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1" t="s">
        <v>43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158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80" t="s">
        <v>159</v>
      </c>
      <c r="B7" s="12">
        <v>1</v>
      </c>
      <c r="C7" s="13" t="str">
        <f>Сл!F20</f>
        <v>Урманов Артур</v>
      </c>
      <c r="D7" s="10"/>
      <c r="E7" s="10"/>
      <c r="F7" s="10"/>
      <c r="G7" s="10"/>
      <c r="H7" s="10"/>
      <c r="I7" s="10"/>
    </row>
    <row r="8" spans="1:9" ht="18">
      <c r="A8" s="80" t="s">
        <v>160</v>
      </c>
      <c r="B8" s="12">
        <v>2</v>
      </c>
      <c r="C8" s="13" t="str">
        <f>Сл!F31</f>
        <v>Коротеев Георгий</v>
      </c>
      <c r="D8" s="10"/>
      <c r="E8" s="10"/>
      <c r="F8" s="10"/>
      <c r="G8" s="10"/>
      <c r="H8" s="10"/>
      <c r="I8" s="10"/>
    </row>
    <row r="9" spans="1:9" ht="18">
      <c r="A9" s="80" t="s">
        <v>161</v>
      </c>
      <c r="B9" s="12">
        <v>3</v>
      </c>
      <c r="C9" s="13" t="str">
        <f>Сл!G43</f>
        <v>Хубатулин Ринат</v>
      </c>
      <c r="D9" s="10"/>
      <c r="E9" s="10"/>
      <c r="F9" s="10"/>
      <c r="G9" s="10"/>
      <c r="H9" s="10"/>
      <c r="I9" s="10"/>
    </row>
    <row r="10" spans="1:9" ht="18">
      <c r="A10" s="80" t="s">
        <v>162</v>
      </c>
      <c r="B10" s="12">
        <v>4</v>
      </c>
      <c r="C10" s="13" t="str">
        <f>Сл!G51</f>
        <v>Шакуров Нафис</v>
      </c>
      <c r="D10" s="10"/>
      <c r="E10" s="10"/>
      <c r="F10" s="10"/>
      <c r="G10" s="10"/>
      <c r="H10" s="10"/>
      <c r="I10" s="10"/>
    </row>
    <row r="11" spans="1:9" ht="18">
      <c r="A11" s="80" t="s">
        <v>163</v>
      </c>
      <c r="B11" s="12">
        <v>5</v>
      </c>
      <c r="C11" s="13" t="str">
        <f>Сл!C55</f>
        <v>Лютый Олег</v>
      </c>
      <c r="D11" s="10"/>
      <c r="E11" s="10"/>
      <c r="F11" s="10"/>
      <c r="G11" s="10"/>
      <c r="H11" s="10"/>
      <c r="I11" s="10"/>
    </row>
    <row r="12" spans="1:9" ht="18">
      <c r="A12" s="80" t="s">
        <v>164</v>
      </c>
      <c r="B12" s="12">
        <v>6</v>
      </c>
      <c r="C12" s="13" t="str">
        <f>Сл!C57</f>
        <v>Шакиров Ильяс</v>
      </c>
      <c r="D12" s="10"/>
      <c r="E12" s="10"/>
      <c r="F12" s="10"/>
      <c r="G12" s="10"/>
      <c r="H12" s="10"/>
      <c r="I12" s="10"/>
    </row>
    <row r="13" spans="1:9" ht="18">
      <c r="A13" s="80" t="s">
        <v>165</v>
      </c>
      <c r="B13" s="12">
        <v>7</v>
      </c>
      <c r="C13" s="13" t="str">
        <f>Сл!C60</f>
        <v>Тодрамович Александр</v>
      </c>
      <c r="D13" s="10"/>
      <c r="E13" s="10"/>
      <c r="F13" s="10"/>
      <c r="G13" s="10"/>
      <c r="H13" s="10"/>
      <c r="I13" s="10"/>
    </row>
    <row r="14" spans="1:9" ht="18">
      <c r="A14" s="80" t="s">
        <v>166</v>
      </c>
      <c r="B14" s="12">
        <v>8</v>
      </c>
      <c r="C14" s="13" t="str">
        <f>Сл!C62</f>
        <v>Семенов Юрий</v>
      </c>
      <c r="D14" s="10"/>
      <c r="E14" s="10"/>
      <c r="F14" s="10"/>
      <c r="G14" s="10"/>
      <c r="H14" s="10"/>
      <c r="I14" s="10"/>
    </row>
    <row r="15" spans="1:9" ht="18">
      <c r="A15" s="80" t="s">
        <v>167</v>
      </c>
      <c r="B15" s="12">
        <v>9</v>
      </c>
      <c r="C15" s="13" t="str">
        <f>Сл!G57</f>
        <v>Баринов Владимир</v>
      </c>
      <c r="D15" s="10"/>
      <c r="E15" s="10"/>
      <c r="F15" s="10"/>
      <c r="G15" s="10"/>
      <c r="H15" s="10"/>
      <c r="I15" s="10"/>
    </row>
    <row r="16" spans="1:9" ht="18">
      <c r="A16" s="80" t="s">
        <v>149</v>
      </c>
      <c r="B16" s="12">
        <v>10</v>
      </c>
      <c r="C16" s="13" t="str">
        <f>Сл!G60</f>
        <v>Барышев Сергей</v>
      </c>
      <c r="D16" s="10"/>
      <c r="E16" s="10"/>
      <c r="F16" s="10"/>
      <c r="G16" s="10"/>
      <c r="H16" s="10"/>
      <c r="I16" s="10"/>
    </row>
    <row r="17" spans="1:9" ht="18">
      <c r="A17" s="80" t="s">
        <v>168</v>
      </c>
      <c r="B17" s="12">
        <v>11</v>
      </c>
      <c r="C17" s="13" t="str">
        <f>Сл!G64</f>
        <v>Толкачев Иван</v>
      </c>
      <c r="D17" s="10"/>
      <c r="E17" s="10"/>
      <c r="F17" s="10"/>
      <c r="G17" s="10"/>
      <c r="H17" s="10"/>
      <c r="I17" s="10"/>
    </row>
    <row r="18" spans="1:9" ht="18">
      <c r="A18" s="80" t="s">
        <v>169</v>
      </c>
      <c r="B18" s="12">
        <v>12</v>
      </c>
      <c r="C18" s="13" t="str">
        <f>Сл!G66</f>
        <v>Гарифуллин Валерий</v>
      </c>
      <c r="D18" s="10"/>
      <c r="E18" s="10"/>
      <c r="F18" s="10"/>
      <c r="G18" s="10"/>
      <c r="H18" s="10"/>
      <c r="I18" s="10"/>
    </row>
    <row r="19" spans="1:9" ht="18">
      <c r="A19" s="80" t="s">
        <v>170</v>
      </c>
      <c r="B19" s="12">
        <v>13</v>
      </c>
      <c r="C19" s="13" t="str">
        <f>Сл!D67</f>
        <v>Хакимова Фиоза</v>
      </c>
      <c r="D19" s="10"/>
      <c r="E19" s="10"/>
      <c r="F19" s="10"/>
      <c r="G19" s="10"/>
      <c r="H19" s="10"/>
      <c r="I19" s="10"/>
    </row>
    <row r="20" spans="1:9" ht="18">
      <c r="A20" s="80" t="s">
        <v>43</v>
      </c>
      <c r="B20" s="12">
        <v>14</v>
      </c>
      <c r="C20" s="13">
        <f>Сл!D70</f>
        <v>0</v>
      </c>
      <c r="D20" s="10"/>
      <c r="E20" s="10"/>
      <c r="F20" s="10"/>
      <c r="G20" s="10"/>
      <c r="H20" s="10"/>
      <c r="I20" s="10"/>
    </row>
    <row r="21" spans="1:9" ht="18">
      <c r="A21" s="80" t="s">
        <v>43</v>
      </c>
      <c r="B21" s="12">
        <v>15</v>
      </c>
      <c r="C21" s="13">
        <f>Сл!G69</f>
        <v>0</v>
      </c>
      <c r="D21" s="10"/>
      <c r="E21" s="10"/>
      <c r="F21" s="10"/>
      <c r="G21" s="10"/>
      <c r="H21" s="10"/>
      <c r="I21" s="10"/>
    </row>
    <row r="22" spans="1:9" ht="18">
      <c r="A22" s="80" t="s">
        <v>43</v>
      </c>
      <c r="B22" s="12">
        <v>16</v>
      </c>
      <c r="C22" s="13">
        <f>Сл!G71</f>
        <v>0</v>
      </c>
      <c r="D22" s="10"/>
      <c r="E22" s="10"/>
      <c r="F22" s="10"/>
      <c r="G22" s="10"/>
      <c r="H22" s="10"/>
      <c r="I22" s="10"/>
    </row>
  </sheetData>
  <sheetProtection sheet="1"/>
  <mergeCells count="4">
    <mergeCell ref="A1:I1"/>
    <mergeCell ref="A2:I2"/>
    <mergeCell ref="A3:I3"/>
    <mergeCell ref="A4:I4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6.00390625" style="52" customWidth="1"/>
    <col min="2" max="2" width="16.875" style="52" customWidth="1"/>
    <col min="3" max="6" width="14.75390625" style="52" customWidth="1"/>
    <col min="7" max="9" width="5.75390625" style="52" customWidth="1"/>
    <col min="10" max="16384" width="9.125" style="52" customWidth="1"/>
  </cols>
  <sheetData>
    <row r="1" spans="1:10" ht="15.75">
      <c r="A1" s="51" t="str">
        <f>СпСл!A1</f>
        <v>Кубок Башкортостана 2012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>
      <c r="A2" s="51" t="str">
        <f>СпСл!A2</f>
        <v>Турнир Старшей лиги 10-го Этапа Николай Рычков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3">
        <f>СпСл!A3</f>
        <v>40986</v>
      </c>
      <c r="B3" s="53"/>
      <c r="C3" s="53"/>
      <c r="D3" s="53"/>
      <c r="E3" s="53"/>
      <c r="F3" s="53"/>
      <c r="G3" s="53"/>
      <c r="H3" s="53"/>
      <c r="I3" s="53"/>
      <c r="J3" s="53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2.75">
      <c r="A5" s="29">
        <v>1</v>
      </c>
      <c r="B5" s="81" t="str">
        <f>СпСл!A7</f>
        <v>Урманов Артур</v>
      </c>
      <c r="C5" s="54"/>
      <c r="D5" s="54"/>
      <c r="E5" s="54"/>
      <c r="F5" s="54"/>
      <c r="G5" s="54"/>
      <c r="H5" s="54"/>
      <c r="I5" s="54"/>
    </row>
    <row r="6" spans="1:9" ht="12.75">
      <c r="A6" s="54"/>
      <c r="B6" s="82">
        <v>1</v>
      </c>
      <c r="C6" s="83" t="s">
        <v>159</v>
      </c>
      <c r="D6" s="54"/>
      <c r="E6" s="57"/>
      <c r="F6" s="54"/>
      <c r="G6" s="54"/>
      <c r="H6" s="54"/>
      <c r="I6" s="54"/>
    </row>
    <row r="7" spans="1:9" ht="12.75">
      <c r="A7" s="29">
        <v>16</v>
      </c>
      <c r="B7" s="84" t="str">
        <f>СпСл!A22</f>
        <v>_</v>
      </c>
      <c r="C7" s="85"/>
      <c r="D7" s="54"/>
      <c r="E7" s="54"/>
      <c r="F7" s="54"/>
      <c r="G7" s="54"/>
      <c r="H7" s="54"/>
      <c r="I7" s="54"/>
    </row>
    <row r="8" spans="1:9" ht="12.75">
      <c r="A8" s="54"/>
      <c r="B8" s="54"/>
      <c r="C8" s="82">
        <v>9</v>
      </c>
      <c r="D8" s="83" t="s">
        <v>159</v>
      </c>
      <c r="E8" s="54"/>
      <c r="F8" s="54"/>
      <c r="G8" s="54"/>
      <c r="H8" s="54"/>
      <c r="I8" s="54"/>
    </row>
    <row r="9" spans="1:9" ht="12.75">
      <c r="A9" s="29">
        <v>9</v>
      </c>
      <c r="B9" s="81" t="str">
        <f>СпСл!A15</f>
        <v>Семенов Юрий</v>
      </c>
      <c r="C9" s="85"/>
      <c r="D9" s="85"/>
      <c r="E9" s="54"/>
      <c r="F9" s="54"/>
      <c r="G9" s="54"/>
      <c r="H9" s="54"/>
      <c r="I9" s="54"/>
    </row>
    <row r="10" spans="1:9" ht="12.75">
      <c r="A10" s="54"/>
      <c r="B10" s="82">
        <v>2</v>
      </c>
      <c r="C10" s="86" t="s">
        <v>167</v>
      </c>
      <c r="D10" s="85"/>
      <c r="E10" s="54"/>
      <c r="F10" s="54"/>
      <c r="G10" s="54"/>
      <c r="H10" s="54"/>
      <c r="I10" s="54"/>
    </row>
    <row r="11" spans="1:9" ht="12.75">
      <c r="A11" s="29">
        <v>8</v>
      </c>
      <c r="B11" s="84" t="str">
        <f>СпСл!A14</f>
        <v>Барышев Сергей</v>
      </c>
      <c r="C11" s="54"/>
      <c r="D11" s="85"/>
      <c r="E11" s="54"/>
      <c r="F11" s="54"/>
      <c r="G11" s="60"/>
      <c r="H11" s="54"/>
      <c r="I11" s="54"/>
    </row>
    <row r="12" spans="1:9" ht="12.75">
      <c r="A12" s="54"/>
      <c r="B12" s="54"/>
      <c r="C12" s="54"/>
      <c r="D12" s="82">
        <v>13</v>
      </c>
      <c r="E12" s="83" t="s">
        <v>159</v>
      </c>
      <c r="F12" s="54"/>
      <c r="G12" s="60"/>
      <c r="H12" s="54"/>
      <c r="I12" s="54"/>
    </row>
    <row r="13" spans="1:9" ht="12.75">
      <c r="A13" s="29">
        <v>5</v>
      </c>
      <c r="B13" s="81" t="str">
        <f>СпСл!A11</f>
        <v>Лютый Олег</v>
      </c>
      <c r="C13" s="54"/>
      <c r="D13" s="85"/>
      <c r="E13" s="85"/>
      <c r="F13" s="54"/>
      <c r="G13" s="60"/>
      <c r="H13" s="54"/>
      <c r="I13" s="54"/>
    </row>
    <row r="14" spans="1:9" ht="12.75">
      <c r="A14" s="54"/>
      <c r="B14" s="82">
        <v>3</v>
      </c>
      <c r="C14" s="87" t="s">
        <v>163</v>
      </c>
      <c r="D14" s="85"/>
      <c r="E14" s="85"/>
      <c r="F14" s="54"/>
      <c r="G14" s="60"/>
      <c r="H14" s="54"/>
      <c r="I14" s="54"/>
    </row>
    <row r="15" spans="1:9" ht="12.75">
      <c r="A15" s="29">
        <v>12</v>
      </c>
      <c r="B15" s="84" t="str">
        <f>СпСл!A18</f>
        <v>Гарифуллин Валерий</v>
      </c>
      <c r="C15" s="85"/>
      <c r="D15" s="85"/>
      <c r="E15" s="85"/>
      <c r="F15" s="54"/>
      <c r="G15" s="60"/>
      <c r="H15" s="54"/>
      <c r="I15" s="54"/>
    </row>
    <row r="16" spans="1:9" ht="12.75">
      <c r="A16" s="54"/>
      <c r="B16" s="54"/>
      <c r="C16" s="82">
        <v>10</v>
      </c>
      <c r="D16" s="86" t="s">
        <v>163</v>
      </c>
      <c r="E16" s="85"/>
      <c r="F16" s="54"/>
      <c r="G16" s="54"/>
      <c r="H16" s="54"/>
      <c r="I16" s="54"/>
    </row>
    <row r="17" spans="1:9" ht="12.75">
      <c r="A17" s="29">
        <v>13</v>
      </c>
      <c r="B17" s="81" t="str">
        <f>СпСл!A19</f>
        <v>Хакимова Фиоза</v>
      </c>
      <c r="C17" s="85"/>
      <c r="D17" s="54"/>
      <c r="E17" s="85"/>
      <c r="F17" s="54"/>
      <c r="G17" s="54"/>
      <c r="H17" s="54"/>
      <c r="I17" s="54"/>
    </row>
    <row r="18" spans="1:9" ht="12.75">
      <c r="A18" s="54"/>
      <c r="B18" s="82">
        <v>4</v>
      </c>
      <c r="C18" s="86" t="s">
        <v>162</v>
      </c>
      <c r="D18" s="54"/>
      <c r="E18" s="85"/>
      <c r="F18" s="54"/>
      <c r="G18" s="54"/>
      <c r="H18" s="54"/>
      <c r="I18" s="54"/>
    </row>
    <row r="19" spans="1:9" ht="12.75">
      <c r="A19" s="29">
        <v>4</v>
      </c>
      <c r="B19" s="84" t="str">
        <f>СпСл!A10</f>
        <v>Шакиров Ильяс</v>
      </c>
      <c r="C19" s="54"/>
      <c r="D19" s="54"/>
      <c r="E19" s="85"/>
      <c r="F19" s="54"/>
      <c r="G19" s="54"/>
      <c r="H19" s="54"/>
      <c r="I19" s="54"/>
    </row>
    <row r="20" spans="1:9" ht="12.75">
      <c r="A20" s="54"/>
      <c r="B20" s="54"/>
      <c r="C20" s="54"/>
      <c r="D20" s="54"/>
      <c r="E20" s="82">
        <v>15</v>
      </c>
      <c r="F20" s="88" t="s">
        <v>159</v>
      </c>
      <c r="G20" s="83"/>
      <c r="H20" s="83"/>
      <c r="I20" s="83"/>
    </row>
    <row r="21" spans="1:9" ht="12.75">
      <c r="A21" s="29">
        <v>3</v>
      </c>
      <c r="B21" s="81" t="str">
        <f>СпСл!A9</f>
        <v>Шакуров Нафис</v>
      </c>
      <c r="C21" s="54"/>
      <c r="D21" s="54"/>
      <c r="E21" s="85"/>
      <c r="F21" s="63"/>
      <c r="G21" s="54"/>
      <c r="H21" s="89" t="s">
        <v>44</v>
      </c>
      <c r="I21" s="89"/>
    </row>
    <row r="22" spans="1:9" ht="12.75">
      <c r="A22" s="54"/>
      <c r="B22" s="82">
        <v>5</v>
      </c>
      <c r="C22" s="83" t="s">
        <v>161</v>
      </c>
      <c r="D22" s="54"/>
      <c r="E22" s="85"/>
      <c r="F22" s="63"/>
      <c r="G22" s="54"/>
      <c r="H22" s="54"/>
      <c r="I22" s="54"/>
    </row>
    <row r="23" spans="1:9" ht="12.75">
      <c r="A23" s="29">
        <v>14</v>
      </c>
      <c r="B23" s="84" t="str">
        <f>СпСл!A20</f>
        <v>_</v>
      </c>
      <c r="C23" s="85"/>
      <c r="D23" s="54"/>
      <c r="E23" s="85"/>
      <c r="F23" s="63"/>
      <c r="G23" s="54"/>
      <c r="H23" s="54"/>
      <c r="I23" s="54"/>
    </row>
    <row r="24" spans="1:9" ht="12.75">
      <c r="A24" s="54"/>
      <c r="B24" s="54"/>
      <c r="C24" s="82">
        <v>11</v>
      </c>
      <c r="D24" s="83" t="s">
        <v>164</v>
      </c>
      <c r="E24" s="85"/>
      <c r="F24" s="63"/>
      <c r="G24" s="54"/>
      <c r="H24" s="54"/>
      <c r="I24" s="54"/>
    </row>
    <row r="25" spans="1:9" ht="12.75">
      <c r="A25" s="29">
        <v>11</v>
      </c>
      <c r="B25" s="81" t="str">
        <f>СпСл!A17</f>
        <v>Баринов Владимир</v>
      </c>
      <c r="C25" s="85"/>
      <c r="D25" s="85"/>
      <c r="E25" s="85"/>
      <c r="F25" s="63"/>
      <c r="G25" s="54"/>
      <c r="H25" s="54"/>
      <c r="I25" s="54"/>
    </row>
    <row r="26" spans="1:9" ht="12.75">
      <c r="A26" s="54"/>
      <c r="B26" s="82">
        <v>6</v>
      </c>
      <c r="C26" s="86" t="s">
        <v>164</v>
      </c>
      <c r="D26" s="85"/>
      <c r="E26" s="85"/>
      <c r="F26" s="63"/>
      <c r="G26" s="54"/>
      <c r="H26" s="54"/>
      <c r="I26" s="54"/>
    </row>
    <row r="27" spans="1:9" ht="12.75">
      <c r="A27" s="29">
        <v>6</v>
      </c>
      <c r="B27" s="84" t="str">
        <f>СпСл!A12</f>
        <v>Хубатулин Ринат</v>
      </c>
      <c r="C27" s="54"/>
      <c r="D27" s="85"/>
      <c r="E27" s="85"/>
      <c r="F27" s="63"/>
      <c r="G27" s="54"/>
      <c r="H27" s="54"/>
      <c r="I27" s="54"/>
    </row>
    <row r="28" spans="1:9" ht="12.75">
      <c r="A28" s="54"/>
      <c r="B28" s="54"/>
      <c r="C28" s="54"/>
      <c r="D28" s="82">
        <v>14</v>
      </c>
      <c r="E28" s="86" t="s">
        <v>160</v>
      </c>
      <c r="F28" s="63"/>
      <c r="G28" s="54"/>
      <c r="H28" s="54"/>
      <c r="I28" s="54"/>
    </row>
    <row r="29" spans="1:9" ht="12.75">
      <c r="A29" s="29">
        <v>7</v>
      </c>
      <c r="B29" s="81" t="str">
        <f>СпСл!A13</f>
        <v>Тодрамович Александр</v>
      </c>
      <c r="C29" s="54"/>
      <c r="D29" s="85"/>
      <c r="E29" s="54"/>
      <c r="F29" s="63"/>
      <c r="G29" s="54"/>
      <c r="H29" s="54"/>
      <c r="I29" s="54"/>
    </row>
    <row r="30" spans="1:9" ht="12.75">
      <c r="A30" s="54"/>
      <c r="B30" s="82">
        <v>7</v>
      </c>
      <c r="C30" s="83" t="s">
        <v>165</v>
      </c>
      <c r="D30" s="85"/>
      <c r="E30" s="54"/>
      <c r="F30" s="63"/>
      <c r="G30" s="54"/>
      <c r="H30" s="54"/>
      <c r="I30" s="54"/>
    </row>
    <row r="31" spans="1:9" ht="12.75">
      <c r="A31" s="29">
        <v>10</v>
      </c>
      <c r="B31" s="84" t="str">
        <f>СпСл!A16</f>
        <v>Толкачев Иван</v>
      </c>
      <c r="C31" s="85"/>
      <c r="D31" s="85"/>
      <c r="E31" s="29">
        <v>-15</v>
      </c>
      <c r="F31" s="81" t="str">
        <f>IF(F20=E12,E28,IF(F20=E28,E12,0))</f>
        <v>Коротеев Георгий</v>
      </c>
      <c r="G31" s="87"/>
      <c r="H31" s="87"/>
      <c r="I31" s="87"/>
    </row>
    <row r="32" spans="1:9" ht="12.75">
      <c r="A32" s="54"/>
      <c r="B32" s="54"/>
      <c r="C32" s="82">
        <v>12</v>
      </c>
      <c r="D32" s="86" t="s">
        <v>160</v>
      </c>
      <c r="E32" s="54"/>
      <c r="F32" s="63"/>
      <c r="G32" s="54"/>
      <c r="H32" s="89" t="s">
        <v>45</v>
      </c>
      <c r="I32" s="89"/>
    </row>
    <row r="33" spans="1:9" ht="12.75">
      <c r="A33" s="29">
        <v>15</v>
      </c>
      <c r="B33" s="81" t="str">
        <f>СпСл!A21</f>
        <v>_</v>
      </c>
      <c r="C33" s="85"/>
      <c r="D33" s="54"/>
      <c r="E33" s="54"/>
      <c r="F33" s="63"/>
      <c r="G33" s="54"/>
      <c r="H33" s="54"/>
      <c r="I33" s="54"/>
    </row>
    <row r="34" spans="1:9" ht="12.75">
      <c r="A34" s="54"/>
      <c r="B34" s="82">
        <v>8</v>
      </c>
      <c r="C34" s="86" t="s">
        <v>160</v>
      </c>
      <c r="D34" s="54"/>
      <c r="E34" s="54"/>
      <c r="F34" s="63"/>
      <c r="G34" s="54"/>
      <c r="H34" s="54"/>
      <c r="I34" s="54"/>
    </row>
    <row r="35" spans="1:9" ht="12.75">
      <c r="A35" s="29">
        <v>2</v>
      </c>
      <c r="B35" s="84" t="str">
        <f>СпСл!A8</f>
        <v>Коротеев Георгий</v>
      </c>
      <c r="C35" s="54"/>
      <c r="D35" s="54"/>
      <c r="E35" s="54"/>
      <c r="F35" s="63"/>
      <c r="G35" s="54"/>
      <c r="H35" s="54"/>
      <c r="I35" s="54"/>
    </row>
    <row r="36" spans="1:9" ht="12.75">
      <c r="A36" s="54"/>
      <c r="B36" s="54"/>
      <c r="C36" s="54"/>
      <c r="D36" s="54"/>
      <c r="E36" s="54"/>
      <c r="F36" s="63"/>
      <c r="G36" s="54"/>
      <c r="H36" s="54"/>
      <c r="I36" s="54"/>
    </row>
    <row r="37" spans="1:9" ht="12.75">
      <c r="A37" s="29">
        <v>-1</v>
      </c>
      <c r="B37" s="81" t="str">
        <f>IF(C6=B5,B7,IF(C6=B7,B5,0))</f>
        <v>_</v>
      </c>
      <c r="C37" s="54"/>
      <c r="D37" s="29">
        <v>-13</v>
      </c>
      <c r="E37" s="81" t="str">
        <f>IF(E12=D8,D16,IF(E12=D16,D8,0))</f>
        <v>Лютый Олег</v>
      </c>
      <c r="F37" s="54"/>
      <c r="G37" s="54"/>
      <c r="H37" s="54"/>
      <c r="I37" s="54"/>
    </row>
    <row r="38" spans="1:9" ht="12.75">
      <c r="A38" s="54"/>
      <c r="B38" s="82">
        <v>16</v>
      </c>
      <c r="C38" s="90" t="s">
        <v>166</v>
      </c>
      <c r="D38" s="54"/>
      <c r="E38" s="85"/>
      <c r="F38" s="54"/>
      <c r="G38" s="54"/>
      <c r="H38" s="54"/>
      <c r="I38" s="54"/>
    </row>
    <row r="39" spans="1:9" ht="12.75">
      <c r="A39" s="29">
        <v>-2</v>
      </c>
      <c r="B39" s="84" t="str">
        <f>IF(C10=B9,B11,IF(C10=B11,B9,0))</f>
        <v>Барышев Сергей</v>
      </c>
      <c r="C39" s="82">
        <v>20</v>
      </c>
      <c r="D39" s="90" t="s">
        <v>165</v>
      </c>
      <c r="E39" s="82">
        <v>26</v>
      </c>
      <c r="F39" s="90" t="s">
        <v>161</v>
      </c>
      <c r="G39" s="54"/>
      <c r="H39" s="54"/>
      <c r="I39" s="54"/>
    </row>
    <row r="40" spans="1:9" ht="12.75">
      <c r="A40" s="54"/>
      <c r="B40" s="29">
        <v>-12</v>
      </c>
      <c r="C40" s="84" t="str">
        <f>IF(D32=C30,C34,IF(D32=C34,C30,0))</f>
        <v>Тодрамович Александр</v>
      </c>
      <c r="D40" s="85"/>
      <c r="E40" s="85"/>
      <c r="F40" s="85"/>
      <c r="G40" s="54"/>
      <c r="H40" s="54"/>
      <c r="I40" s="54"/>
    </row>
    <row r="41" spans="1:9" ht="12.75">
      <c r="A41" s="29">
        <v>-3</v>
      </c>
      <c r="B41" s="81" t="str">
        <f>IF(C14=B13,B15,IF(C14=B15,B13,0))</f>
        <v>Гарифуллин Валерий</v>
      </c>
      <c r="C41" s="54"/>
      <c r="D41" s="82">
        <v>24</v>
      </c>
      <c r="E41" s="91" t="s">
        <v>161</v>
      </c>
      <c r="F41" s="85"/>
      <c r="G41" s="54"/>
      <c r="H41" s="54"/>
      <c r="I41" s="54"/>
    </row>
    <row r="42" spans="1:9" ht="12.75">
      <c r="A42" s="54"/>
      <c r="B42" s="82">
        <v>17</v>
      </c>
      <c r="C42" s="90" t="s">
        <v>169</v>
      </c>
      <c r="D42" s="85"/>
      <c r="E42" s="63"/>
      <c r="F42" s="85"/>
      <c r="G42" s="54"/>
      <c r="H42" s="54"/>
      <c r="I42" s="54"/>
    </row>
    <row r="43" spans="1:9" ht="12.75">
      <c r="A43" s="29">
        <v>-4</v>
      </c>
      <c r="B43" s="84" t="str">
        <f>IF(C18=B17,B19,IF(C18=B19,B17,0))</f>
        <v>Хакимова Фиоза</v>
      </c>
      <c r="C43" s="82">
        <v>21</v>
      </c>
      <c r="D43" s="91" t="s">
        <v>161</v>
      </c>
      <c r="E43" s="63"/>
      <c r="F43" s="82">
        <v>28</v>
      </c>
      <c r="G43" s="90" t="s">
        <v>164</v>
      </c>
      <c r="H43" s="87"/>
      <c r="I43" s="87"/>
    </row>
    <row r="44" spans="1:9" ht="12.75">
      <c r="A44" s="54"/>
      <c r="B44" s="29">
        <v>-11</v>
      </c>
      <c r="C44" s="84" t="str">
        <f>IF(D24=C22,C26,IF(D24=C26,C22,0))</f>
        <v>Шакуров Нафис</v>
      </c>
      <c r="D44" s="54"/>
      <c r="E44" s="63"/>
      <c r="F44" s="85"/>
      <c r="G44" s="54"/>
      <c r="H44" s="89" t="s">
        <v>46</v>
      </c>
      <c r="I44" s="89"/>
    </row>
    <row r="45" spans="1:9" ht="12.75">
      <c r="A45" s="29">
        <v>-5</v>
      </c>
      <c r="B45" s="81" t="str">
        <f>IF(C22=B21,B23,IF(C22=B23,B21,0))</f>
        <v>_</v>
      </c>
      <c r="C45" s="54"/>
      <c r="D45" s="29">
        <v>-14</v>
      </c>
      <c r="E45" s="81" t="str">
        <f>IF(E28=D24,D32,IF(E28=D32,D24,0))</f>
        <v>Хубатулин Ринат</v>
      </c>
      <c r="F45" s="85"/>
      <c r="G45" s="63"/>
      <c r="H45" s="54"/>
      <c r="I45" s="54"/>
    </row>
    <row r="46" spans="1:9" ht="12.75">
      <c r="A46" s="54"/>
      <c r="B46" s="82">
        <v>18</v>
      </c>
      <c r="C46" s="90" t="s">
        <v>168</v>
      </c>
      <c r="D46" s="54"/>
      <c r="E46" s="82"/>
      <c r="F46" s="85"/>
      <c r="G46" s="63"/>
      <c r="H46" s="54"/>
      <c r="I46" s="54"/>
    </row>
    <row r="47" spans="1:9" ht="12.75">
      <c r="A47" s="29">
        <v>-6</v>
      </c>
      <c r="B47" s="84" t="str">
        <f>IF(C26=B25,B27,IF(C26=B27,B25,0))</f>
        <v>Баринов Владимир</v>
      </c>
      <c r="C47" s="82">
        <v>22</v>
      </c>
      <c r="D47" s="90" t="s">
        <v>162</v>
      </c>
      <c r="E47" s="82">
        <v>27</v>
      </c>
      <c r="F47" s="91" t="s">
        <v>164</v>
      </c>
      <c r="G47" s="63"/>
      <c r="H47" s="54"/>
      <c r="I47" s="54"/>
    </row>
    <row r="48" spans="1:9" ht="12.75">
      <c r="A48" s="54"/>
      <c r="B48" s="29">
        <v>-10</v>
      </c>
      <c r="C48" s="84" t="str">
        <f>IF(D16=C14,C18,IF(D16=C18,C14,0))</f>
        <v>Шакиров Ильяс</v>
      </c>
      <c r="D48" s="85"/>
      <c r="E48" s="85"/>
      <c r="F48" s="54"/>
      <c r="G48" s="63"/>
      <c r="H48" s="54"/>
      <c r="I48" s="54"/>
    </row>
    <row r="49" spans="1:9" ht="12.75">
      <c r="A49" s="29">
        <v>-7</v>
      </c>
      <c r="B49" s="81" t="str">
        <f>IF(C30=B29,B31,IF(C30=B31,B29,0))</f>
        <v>Толкачев Иван</v>
      </c>
      <c r="C49" s="54"/>
      <c r="D49" s="82">
        <v>25</v>
      </c>
      <c r="E49" s="91" t="s">
        <v>162</v>
      </c>
      <c r="F49" s="54"/>
      <c r="G49" s="63"/>
      <c r="H49" s="54"/>
      <c r="I49" s="54"/>
    </row>
    <row r="50" spans="1:9" ht="12.75">
      <c r="A50" s="54"/>
      <c r="B50" s="82">
        <v>19</v>
      </c>
      <c r="C50" s="90" t="s">
        <v>149</v>
      </c>
      <c r="D50" s="85"/>
      <c r="E50" s="63"/>
      <c r="F50" s="54"/>
      <c r="G50" s="63"/>
      <c r="H50" s="54"/>
      <c r="I50" s="54"/>
    </row>
    <row r="51" spans="1:9" ht="12.75">
      <c r="A51" s="29">
        <v>-8</v>
      </c>
      <c r="B51" s="84" t="str">
        <f>IF(C34=B33,B35,IF(C34=B35,B33,0))</f>
        <v>_</v>
      </c>
      <c r="C51" s="82">
        <v>23</v>
      </c>
      <c r="D51" s="91" t="s">
        <v>167</v>
      </c>
      <c r="E51" s="63"/>
      <c r="F51" s="29">
        <v>-28</v>
      </c>
      <c r="G51" s="81" t="str">
        <f>IF(G43=F39,F47,IF(G43=F47,F39,0))</f>
        <v>Шакуров Нафис</v>
      </c>
      <c r="H51" s="87"/>
      <c r="I51" s="87"/>
    </row>
    <row r="52" spans="1:9" ht="12.75">
      <c r="A52" s="54"/>
      <c r="B52" s="67">
        <v>-9</v>
      </c>
      <c r="C52" s="84" t="str">
        <f>IF(D8=C6,C10,IF(D8=C10,C6,0))</f>
        <v>Семенов Юрий</v>
      </c>
      <c r="D52" s="54"/>
      <c r="E52" s="63"/>
      <c r="F52" s="54"/>
      <c r="G52" s="68"/>
      <c r="H52" s="89" t="s">
        <v>47</v>
      </c>
      <c r="I52" s="89"/>
    </row>
    <row r="53" spans="1:9" ht="12.75">
      <c r="A53" s="54"/>
      <c r="B53" s="54"/>
      <c r="C53" s="54"/>
      <c r="D53" s="54"/>
      <c r="E53" s="54"/>
      <c r="F53" s="54"/>
      <c r="G53" s="54"/>
      <c r="H53" s="54"/>
      <c r="I53" s="54"/>
    </row>
    <row r="54" spans="1:9" ht="12.75">
      <c r="A54" s="29">
        <v>-26</v>
      </c>
      <c r="B54" s="81" t="str">
        <f>IF(F39=E37,E41,IF(F39=E41,E37,0))</f>
        <v>Лютый Олег</v>
      </c>
      <c r="C54" s="54"/>
      <c r="D54" s="29">
        <v>-20</v>
      </c>
      <c r="E54" s="81" t="str">
        <f>IF(D39=C38,C40,IF(D39=C40,C38,0))</f>
        <v>Барышев Сергей</v>
      </c>
      <c r="F54" s="54"/>
      <c r="G54" s="54"/>
      <c r="H54" s="54"/>
      <c r="I54" s="54"/>
    </row>
    <row r="55" spans="1:9" ht="12.75">
      <c r="A55" s="54"/>
      <c r="B55" s="82">
        <v>29</v>
      </c>
      <c r="C55" s="83" t="s">
        <v>163</v>
      </c>
      <c r="D55" s="54"/>
      <c r="E55" s="82">
        <v>31</v>
      </c>
      <c r="F55" s="83" t="s">
        <v>166</v>
      </c>
      <c r="G55" s="54"/>
      <c r="H55" s="54"/>
      <c r="I55" s="54"/>
    </row>
    <row r="56" spans="1:9" ht="12.75">
      <c r="A56" s="29">
        <v>-27</v>
      </c>
      <c r="B56" s="84" t="str">
        <f>IF(F47=E45,E49,IF(F47=E49,E45,0))</f>
        <v>Шакиров Ильяс</v>
      </c>
      <c r="C56" s="69" t="s">
        <v>48</v>
      </c>
      <c r="D56" s="29">
        <v>-21</v>
      </c>
      <c r="E56" s="84" t="str">
        <f>IF(D43=C42,C44,IF(D43=C44,C42,0))</f>
        <v>Гарифуллин Валерий</v>
      </c>
      <c r="F56" s="85"/>
      <c r="G56" s="63"/>
      <c r="H56" s="54"/>
      <c r="I56" s="54"/>
    </row>
    <row r="57" spans="1:9" ht="12.75">
      <c r="A57" s="54"/>
      <c r="B57" s="29">
        <v>-29</v>
      </c>
      <c r="C57" s="81" t="str">
        <f>IF(C55=B54,B56,IF(C55=B56,B54,0))</f>
        <v>Шакиров Ильяс</v>
      </c>
      <c r="D57" s="54"/>
      <c r="E57" s="54"/>
      <c r="F57" s="82">
        <v>33</v>
      </c>
      <c r="G57" s="83" t="s">
        <v>168</v>
      </c>
      <c r="H57" s="87"/>
      <c r="I57" s="87"/>
    </row>
    <row r="58" spans="1:9" ht="12.75">
      <c r="A58" s="54"/>
      <c r="B58" s="54"/>
      <c r="C58" s="69" t="s">
        <v>49</v>
      </c>
      <c r="D58" s="29">
        <v>-22</v>
      </c>
      <c r="E58" s="81" t="str">
        <f>IF(D47=C46,C48,IF(D47=C48,C46,0))</f>
        <v>Баринов Владимир</v>
      </c>
      <c r="F58" s="85"/>
      <c r="G58" s="54"/>
      <c r="H58" s="89" t="s">
        <v>52</v>
      </c>
      <c r="I58" s="89"/>
    </row>
    <row r="59" spans="1:9" ht="12.75">
      <c r="A59" s="29">
        <v>-24</v>
      </c>
      <c r="B59" s="81" t="str">
        <f>IF(E41=D39,D43,IF(E41=D43,D39,0))</f>
        <v>Тодрамович Александр</v>
      </c>
      <c r="C59" s="54"/>
      <c r="D59" s="54"/>
      <c r="E59" s="82">
        <v>32</v>
      </c>
      <c r="F59" s="86" t="s">
        <v>168</v>
      </c>
      <c r="G59" s="70"/>
      <c r="H59" s="54"/>
      <c r="I59" s="54"/>
    </row>
    <row r="60" spans="1:9" ht="12.75">
      <c r="A60" s="54"/>
      <c r="B60" s="82">
        <v>30</v>
      </c>
      <c r="C60" s="83" t="s">
        <v>165</v>
      </c>
      <c r="D60" s="29">
        <v>-23</v>
      </c>
      <c r="E60" s="84" t="str">
        <f>IF(D51=C50,C52,IF(D51=C52,C50,0))</f>
        <v>Толкачев Иван</v>
      </c>
      <c r="F60" s="29">
        <v>-33</v>
      </c>
      <c r="G60" s="81" t="str">
        <f>IF(G57=F55,F59,IF(G57=F59,F55,0))</f>
        <v>Барышев Сергей</v>
      </c>
      <c r="H60" s="87"/>
      <c r="I60" s="87"/>
    </row>
    <row r="61" spans="1:9" ht="12.75">
      <c r="A61" s="29">
        <v>-25</v>
      </c>
      <c r="B61" s="84" t="str">
        <f>IF(E49=D47,D51,IF(E49=D51,D47,0))</f>
        <v>Семенов Юрий</v>
      </c>
      <c r="C61" s="69" t="s">
        <v>51</v>
      </c>
      <c r="D61" s="54"/>
      <c r="E61" s="54"/>
      <c r="F61" s="54"/>
      <c r="G61" s="54"/>
      <c r="H61" s="89" t="s">
        <v>56</v>
      </c>
      <c r="I61" s="89"/>
    </row>
    <row r="62" spans="1:9" ht="12.75">
      <c r="A62" s="54"/>
      <c r="B62" s="29">
        <v>-30</v>
      </c>
      <c r="C62" s="81" t="str">
        <f>IF(C60=B59,B61,IF(C60=B61,B59,0))</f>
        <v>Семенов Юрий</v>
      </c>
      <c r="D62" s="54"/>
      <c r="E62" s="54"/>
      <c r="F62" s="54"/>
      <c r="G62" s="54"/>
      <c r="H62" s="54"/>
      <c r="I62" s="54"/>
    </row>
    <row r="63" spans="1:9" ht="12.75">
      <c r="A63" s="54"/>
      <c r="B63" s="54"/>
      <c r="C63" s="69" t="s">
        <v>54</v>
      </c>
      <c r="D63" s="54"/>
      <c r="E63" s="29">
        <v>-31</v>
      </c>
      <c r="F63" s="81" t="str">
        <f>IF(F55=E54,E56,IF(F55=E56,E54,0))</f>
        <v>Гарифуллин Валерий</v>
      </c>
      <c r="G63" s="54"/>
      <c r="H63" s="54"/>
      <c r="I63" s="54"/>
    </row>
    <row r="64" spans="1:9" ht="12.75">
      <c r="A64" s="29">
        <v>-16</v>
      </c>
      <c r="B64" s="81" t="str">
        <f>IF(C38=B37,B39,IF(C38=B39,B37,0))</f>
        <v>_</v>
      </c>
      <c r="C64" s="54"/>
      <c r="D64" s="54"/>
      <c r="E64" s="54"/>
      <c r="F64" s="82">
        <v>34</v>
      </c>
      <c r="G64" s="83" t="s">
        <v>149</v>
      </c>
      <c r="H64" s="87"/>
      <c r="I64" s="87"/>
    </row>
    <row r="65" spans="1:9" ht="12.75">
      <c r="A65" s="54"/>
      <c r="B65" s="82">
        <v>35</v>
      </c>
      <c r="C65" s="83" t="s">
        <v>171</v>
      </c>
      <c r="D65" s="54"/>
      <c r="E65" s="29">
        <v>-32</v>
      </c>
      <c r="F65" s="84" t="str">
        <f>IF(F59=E58,E60,IF(F59=E60,E58,0))</f>
        <v>Толкачев Иван</v>
      </c>
      <c r="G65" s="54"/>
      <c r="H65" s="89" t="s">
        <v>50</v>
      </c>
      <c r="I65" s="89"/>
    </row>
    <row r="66" spans="1:9" ht="12.75">
      <c r="A66" s="29">
        <v>-17</v>
      </c>
      <c r="B66" s="84" t="str">
        <f>IF(C42=B41,B43,IF(C42=B43,B41,0))</f>
        <v>Хакимова Фиоза</v>
      </c>
      <c r="C66" s="85"/>
      <c r="D66" s="63"/>
      <c r="E66" s="54"/>
      <c r="F66" s="29">
        <v>-34</v>
      </c>
      <c r="G66" s="81" t="str">
        <f>IF(G64=F63,F65,IF(G64=F65,F63,0))</f>
        <v>Гарифуллин Валерий</v>
      </c>
      <c r="H66" s="87"/>
      <c r="I66" s="87"/>
    </row>
    <row r="67" spans="1:9" ht="12.75">
      <c r="A67" s="54"/>
      <c r="B67" s="54"/>
      <c r="C67" s="82">
        <v>37</v>
      </c>
      <c r="D67" s="83" t="s">
        <v>170</v>
      </c>
      <c r="E67" s="54"/>
      <c r="F67" s="54"/>
      <c r="G67" s="54"/>
      <c r="H67" s="89" t="s">
        <v>53</v>
      </c>
      <c r="I67" s="89"/>
    </row>
    <row r="68" spans="1:9" ht="12.75">
      <c r="A68" s="29">
        <v>-18</v>
      </c>
      <c r="B68" s="81" t="str">
        <f>IF(C46=B45,B47,IF(C46=B47,B45,0))</f>
        <v>_</v>
      </c>
      <c r="C68" s="85"/>
      <c r="D68" s="71" t="s">
        <v>57</v>
      </c>
      <c r="E68" s="29">
        <v>-35</v>
      </c>
      <c r="F68" s="81">
        <f>IF(C65=B64,B66,IF(C65=B66,B64,0))</f>
        <v>0</v>
      </c>
      <c r="G68" s="54"/>
      <c r="H68" s="54"/>
      <c r="I68" s="54"/>
    </row>
    <row r="69" spans="1:9" ht="12.75">
      <c r="A69" s="54"/>
      <c r="B69" s="82">
        <v>36</v>
      </c>
      <c r="C69" s="86"/>
      <c r="D69" s="70"/>
      <c r="E69" s="54"/>
      <c r="F69" s="82">
        <v>38</v>
      </c>
      <c r="G69" s="83"/>
      <c r="H69" s="87"/>
      <c r="I69" s="87"/>
    </row>
    <row r="70" spans="1:9" ht="12.75">
      <c r="A70" s="29">
        <v>-19</v>
      </c>
      <c r="B70" s="84" t="str">
        <f>IF(C50=B49,B51,IF(C50=B51,B49,0))</f>
        <v>_</v>
      </c>
      <c r="C70" s="29">
        <v>-37</v>
      </c>
      <c r="D70" s="81">
        <f>IF(D67=C65,C69,IF(D67=C69,C65,0))</f>
        <v>0</v>
      </c>
      <c r="E70" s="29">
        <v>-36</v>
      </c>
      <c r="F70" s="84">
        <f>IF(C69=B68,B70,IF(C69=B70,B68,0))</f>
        <v>0</v>
      </c>
      <c r="G70" s="54"/>
      <c r="H70" s="89" t="s">
        <v>55</v>
      </c>
      <c r="I70" s="89"/>
    </row>
    <row r="71" spans="1:9" ht="12.75">
      <c r="A71" s="54"/>
      <c r="B71" s="54"/>
      <c r="C71" s="54"/>
      <c r="D71" s="69" t="s">
        <v>59</v>
      </c>
      <c r="E71" s="54"/>
      <c r="F71" s="29">
        <v>-38</v>
      </c>
      <c r="G71" s="81">
        <f>IF(G69=F68,F70,IF(G69=F70,F68,0))</f>
        <v>0</v>
      </c>
      <c r="H71" s="87"/>
      <c r="I71" s="87"/>
    </row>
    <row r="72" spans="1:9" ht="12.75">
      <c r="A72" s="54"/>
      <c r="B72" s="54"/>
      <c r="C72" s="54"/>
      <c r="D72" s="54"/>
      <c r="E72" s="54"/>
      <c r="F72" s="54"/>
      <c r="G72" s="54"/>
      <c r="H72" s="89" t="s">
        <v>58</v>
      </c>
      <c r="I72" s="89"/>
    </row>
  </sheetData>
  <sheetProtection sheet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12" sqref="B11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5.75">
      <c r="A2" s="72" t="s">
        <v>172</v>
      </c>
      <c r="B2" s="4"/>
      <c r="C2" s="4"/>
      <c r="D2" s="4"/>
      <c r="E2" s="4"/>
      <c r="F2" s="4"/>
      <c r="G2" s="4"/>
      <c r="H2" s="4"/>
      <c r="I2" s="4"/>
      <c r="J2" s="3" t="s">
        <v>173</v>
      </c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174</v>
      </c>
      <c r="B7" s="12">
        <v>1</v>
      </c>
      <c r="C7" s="13" t="str">
        <f>Вл1с!G36</f>
        <v>Сагитов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175</v>
      </c>
      <c r="B8" s="12">
        <v>2</v>
      </c>
      <c r="C8" s="13" t="str">
        <f>Вл1с!G56</f>
        <v>Шакуров Нафис</v>
      </c>
      <c r="D8" s="10"/>
      <c r="E8" s="10"/>
      <c r="F8" s="10"/>
      <c r="G8" s="10"/>
      <c r="H8" s="10"/>
      <c r="I8" s="10"/>
    </row>
    <row r="9" spans="1:9" ht="18">
      <c r="A9" s="11" t="s">
        <v>176</v>
      </c>
      <c r="B9" s="12">
        <v>3</v>
      </c>
      <c r="C9" s="13" t="str">
        <f>Вл2с!I22</f>
        <v>Мазурин Александр</v>
      </c>
      <c r="D9" s="10"/>
      <c r="E9" s="10"/>
      <c r="F9" s="10"/>
      <c r="G9" s="10"/>
      <c r="H9" s="10"/>
      <c r="I9" s="10"/>
    </row>
    <row r="10" spans="1:9" ht="18">
      <c r="A10" s="11" t="s">
        <v>177</v>
      </c>
      <c r="B10" s="12">
        <v>4</v>
      </c>
      <c r="C10" s="13" t="str">
        <f>Вл2с!I32</f>
        <v>Кондратьев Игорь</v>
      </c>
      <c r="D10" s="10"/>
      <c r="E10" s="10"/>
      <c r="F10" s="10"/>
      <c r="G10" s="10"/>
      <c r="H10" s="10"/>
      <c r="I10" s="10"/>
    </row>
    <row r="11" spans="1:9" ht="18">
      <c r="A11" s="11" t="s">
        <v>178</v>
      </c>
      <c r="B11" s="12">
        <v>5</v>
      </c>
      <c r="C11" s="13" t="str">
        <f>Вл1с!G63</f>
        <v>Семенов Константин</v>
      </c>
      <c r="D11" s="10"/>
      <c r="E11" s="10"/>
      <c r="F11" s="10"/>
      <c r="G11" s="10"/>
      <c r="H11" s="10"/>
      <c r="I11" s="10"/>
    </row>
    <row r="12" spans="1:9" ht="18">
      <c r="A12" s="11" t="s">
        <v>179</v>
      </c>
      <c r="B12" s="12">
        <v>6</v>
      </c>
      <c r="C12" s="13" t="str">
        <f>Вл1с!G65</f>
        <v>Лютый Олег</v>
      </c>
      <c r="D12" s="10"/>
      <c r="E12" s="10"/>
      <c r="F12" s="10"/>
      <c r="G12" s="10"/>
      <c r="H12" s="10"/>
      <c r="I12" s="10"/>
    </row>
    <row r="13" spans="1:9" ht="18">
      <c r="A13" s="11" t="s">
        <v>161</v>
      </c>
      <c r="B13" s="12">
        <v>7</v>
      </c>
      <c r="C13" s="13" t="str">
        <f>Вл1с!G68</f>
        <v>Ратникова Наталья</v>
      </c>
      <c r="D13" s="10"/>
      <c r="E13" s="10"/>
      <c r="F13" s="10"/>
      <c r="G13" s="10"/>
      <c r="H13" s="10"/>
      <c r="I13" s="10"/>
    </row>
    <row r="14" spans="1:9" ht="18">
      <c r="A14" s="11" t="s">
        <v>163</v>
      </c>
      <c r="B14" s="12">
        <v>8</v>
      </c>
      <c r="C14" s="13" t="str">
        <f>Вл1с!G70</f>
        <v>Асылгужин Марсель</v>
      </c>
      <c r="D14" s="10"/>
      <c r="E14" s="10"/>
      <c r="F14" s="10"/>
      <c r="G14" s="10"/>
      <c r="H14" s="10"/>
      <c r="I14" s="10"/>
    </row>
    <row r="15" spans="1:9" ht="18">
      <c r="A15" s="11" t="s">
        <v>142</v>
      </c>
      <c r="B15" s="12">
        <v>9</v>
      </c>
      <c r="C15" s="13" t="str">
        <f>Вл1с!D72</f>
        <v>Петров Артем</v>
      </c>
      <c r="D15" s="10"/>
      <c r="E15" s="10"/>
      <c r="F15" s="10"/>
      <c r="G15" s="10"/>
      <c r="H15" s="10"/>
      <c r="I15" s="10"/>
    </row>
    <row r="16" spans="1:9" ht="18">
      <c r="A16" s="11" t="s">
        <v>167</v>
      </c>
      <c r="B16" s="12">
        <v>10</v>
      </c>
      <c r="C16" s="13" t="str">
        <f>Вл1с!D75</f>
        <v>Семенов Юрий</v>
      </c>
      <c r="D16" s="10"/>
      <c r="E16" s="10"/>
      <c r="F16" s="10"/>
      <c r="G16" s="10"/>
      <c r="H16" s="10"/>
      <c r="I16" s="10"/>
    </row>
    <row r="17" spans="1:9" ht="18">
      <c r="A17" s="11" t="s">
        <v>180</v>
      </c>
      <c r="B17" s="12">
        <v>11</v>
      </c>
      <c r="C17" s="13" t="str">
        <f>Вл1с!G73</f>
        <v>Шапошников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181</v>
      </c>
      <c r="B18" s="12">
        <v>12</v>
      </c>
      <c r="C18" s="13" t="str">
        <f>Вл1с!G75</f>
        <v>Лукьянов Роман</v>
      </c>
      <c r="D18" s="10"/>
      <c r="E18" s="10"/>
      <c r="F18" s="10"/>
      <c r="G18" s="10"/>
      <c r="H18" s="10"/>
      <c r="I18" s="10"/>
    </row>
    <row r="19" spans="1:9" ht="18">
      <c r="A19" s="11" t="s">
        <v>182</v>
      </c>
      <c r="B19" s="12">
        <v>13</v>
      </c>
      <c r="C19" s="13" t="str">
        <f>Вл2с!I40</f>
        <v>Мурзакаева Миляуша</v>
      </c>
      <c r="D19" s="10"/>
      <c r="E19" s="10"/>
      <c r="F19" s="10"/>
      <c r="G19" s="10"/>
      <c r="H19" s="10"/>
      <c r="I19" s="10"/>
    </row>
    <row r="20" spans="1:9" ht="18">
      <c r="A20" s="11" t="s">
        <v>168</v>
      </c>
      <c r="B20" s="12">
        <v>14</v>
      </c>
      <c r="C20" s="13" t="str">
        <f>Вл2с!I44</f>
        <v>Исмайлов Азамат</v>
      </c>
      <c r="D20" s="10"/>
      <c r="E20" s="10"/>
      <c r="F20" s="10"/>
      <c r="G20" s="10"/>
      <c r="H20" s="10"/>
      <c r="I20" s="10"/>
    </row>
    <row r="21" spans="1:9" ht="18">
      <c r="A21" s="11" t="s">
        <v>183</v>
      </c>
      <c r="B21" s="12">
        <v>15</v>
      </c>
      <c r="C21" s="13" t="str">
        <f>Вл2с!I46</f>
        <v>Баринов Владимир</v>
      </c>
      <c r="D21" s="10"/>
      <c r="E21" s="10"/>
      <c r="F21" s="10"/>
      <c r="G21" s="10"/>
      <c r="H21" s="10"/>
      <c r="I21" s="10"/>
    </row>
    <row r="22" spans="1:9" ht="18">
      <c r="A22" s="11" t="s">
        <v>184</v>
      </c>
      <c r="B22" s="12">
        <v>16</v>
      </c>
      <c r="C22" s="13" t="str">
        <f>Вл2с!I48</f>
        <v>Агудалин Дмитрий</v>
      </c>
      <c r="D22" s="10"/>
      <c r="E22" s="10"/>
      <c r="F22" s="10"/>
      <c r="G22" s="10"/>
      <c r="H22" s="10"/>
      <c r="I22" s="10"/>
    </row>
    <row r="23" spans="1:9" ht="18">
      <c r="A23" s="11" t="s">
        <v>109</v>
      </c>
      <c r="B23" s="12">
        <v>17</v>
      </c>
      <c r="C23" s="13" t="str">
        <f>Вл2с!E44</f>
        <v>Тарараев Петр</v>
      </c>
      <c r="D23" s="10"/>
      <c r="E23" s="10"/>
      <c r="F23" s="10"/>
      <c r="G23" s="10"/>
      <c r="H23" s="10"/>
      <c r="I23" s="10"/>
    </row>
    <row r="24" spans="1:9" ht="18">
      <c r="A24" s="11" t="s">
        <v>185</v>
      </c>
      <c r="B24" s="12">
        <v>18</v>
      </c>
      <c r="C24" s="13" t="str">
        <f>Вл2с!E50</f>
        <v>Могилевская Инесса</v>
      </c>
      <c r="D24" s="10"/>
      <c r="E24" s="10"/>
      <c r="F24" s="10"/>
      <c r="G24" s="10"/>
      <c r="H24" s="10"/>
      <c r="I24" s="10"/>
    </row>
    <row r="25" spans="1:9" ht="18">
      <c r="A25" s="11" t="s">
        <v>43</v>
      </c>
      <c r="B25" s="12">
        <v>19</v>
      </c>
      <c r="C25" s="13">
        <f>Вл2с!E53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43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43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43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43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43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43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43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43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43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43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43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43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43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2" sqref="B112"/>
    </sheetView>
  </sheetViews>
  <sheetFormatPr defaultColWidth="9.00390625" defaultRowHeight="12.75"/>
  <cols>
    <col min="1" max="1" width="4.375" style="52" customWidth="1"/>
    <col min="2" max="2" width="18.875" style="52" customWidth="1"/>
    <col min="3" max="6" width="17.75390625" style="52" customWidth="1"/>
    <col min="7" max="7" width="18.00390625" style="52" customWidth="1"/>
    <col min="8" max="16384" width="9.125" style="52" customWidth="1"/>
  </cols>
  <sheetData>
    <row r="1" spans="1:7" ht="15.75">
      <c r="A1" s="74" t="str">
        <f>СпВл!A1</f>
        <v>Кубок Башкортостана 2012</v>
      </c>
      <c r="B1" s="74"/>
      <c r="C1" s="74"/>
      <c r="D1" s="74"/>
      <c r="E1" s="74"/>
      <c r="F1" s="74"/>
      <c r="G1" s="74"/>
    </row>
    <row r="2" spans="1:7" ht="15.75">
      <c r="A2" s="74" t="str">
        <f>СпВл!A2</f>
        <v>Турнир Высшей лиги 10-го Этапа Николай Рычков</v>
      </c>
      <c r="B2" s="74"/>
      <c r="C2" s="74"/>
      <c r="D2" s="74"/>
      <c r="E2" s="74"/>
      <c r="F2" s="74"/>
      <c r="G2" s="74"/>
    </row>
    <row r="3" spans="1:7" ht="15.75">
      <c r="A3" s="75">
        <f>СпВл!A3</f>
        <v>40986</v>
      </c>
      <c r="B3" s="75"/>
      <c r="C3" s="75"/>
      <c r="D3" s="75"/>
      <c r="E3" s="75"/>
      <c r="F3" s="75"/>
      <c r="G3" s="75"/>
    </row>
    <row r="4" spans="1:7" ht="12.75">
      <c r="A4" s="54"/>
      <c r="B4" s="54"/>
      <c r="C4" s="54"/>
      <c r="D4" s="54"/>
      <c r="E4" s="54"/>
      <c r="F4" s="54"/>
      <c r="G4" s="54"/>
    </row>
    <row r="5" spans="1:19" ht="10.5" customHeight="1">
      <c r="A5" s="29">
        <v>1</v>
      </c>
      <c r="B5" s="32" t="str">
        <f>СпВл!A7</f>
        <v>Мазурин Александр</v>
      </c>
      <c r="C5" s="54"/>
      <c r="D5" s="54"/>
      <c r="E5" s="54"/>
      <c r="F5" s="54"/>
      <c r="G5" s="5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4"/>
      <c r="B6" s="55">
        <v>1</v>
      </c>
      <c r="C6" s="56" t="s">
        <v>174</v>
      </c>
      <c r="D6" s="54"/>
      <c r="E6" s="57"/>
      <c r="F6" s="54"/>
      <c r="G6" s="5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СпВл!A38</f>
        <v>_</v>
      </c>
      <c r="C7" s="58"/>
      <c r="D7" s="54"/>
      <c r="E7" s="54"/>
      <c r="F7" s="54"/>
      <c r="G7" s="5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4"/>
      <c r="B8" s="54"/>
      <c r="C8" s="55">
        <v>17</v>
      </c>
      <c r="D8" s="56" t="s">
        <v>174</v>
      </c>
      <c r="E8" s="54"/>
      <c r="F8" s="54"/>
      <c r="G8" s="5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СпВл!A23</f>
        <v>Петров Артем</v>
      </c>
      <c r="C9" s="58"/>
      <c r="D9" s="58"/>
      <c r="E9" s="54"/>
      <c r="F9" s="54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4"/>
      <c r="B10" s="55">
        <v>2</v>
      </c>
      <c r="C10" s="59" t="s">
        <v>109</v>
      </c>
      <c r="D10" s="58"/>
      <c r="E10" s="54"/>
      <c r="F10" s="54"/>
      <c r="G10" s="5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СпВл!A22</f>
        <v>Тарараев Петр</v>
      </c>
      <c r="C11" s="54"/>
      <c r="D11" s="58"/>
      <c r="E11" s="54"/>
      <c r="F11" s="54"/>
      <c r="G11" s="5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4"/>
      <c r="B12" s="54"/>
      <c r="C12" s="54"/>
      <c r="D12" s="55">
        <v>25</v>
      </c>
      <c r="E12" s="56" t="s">
        <v>163</v>
      </c>
      <c r="F12" s="54"/>
      <c r="G12" s="6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СпВл!A15</f>
        <v>Исмайлов Азамат</v>
      </c>
      <c r="C13" s="54"/>
      <c r="D13" s="58"/>
      <c r="E13" s="58"/>
      <c r="F13" s="54"/>
      <c r="G13" s="6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4"/>
      <c r="B14" s="55">
        <v>3</v>
      </c>
      <c r="C14" s="56" t="s">
        <v>142</v>
      </c>
      <c r="D14" s="58"/>
      <c r="E14" s="58"/>
      <c r="F14" s="54"/>
      <c r="G14" s="6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СпВл!A30</f>
        <v>_</v>
      </c>
      <c r="C15" s="58"/>
      <c r="D15" s="58"/>
      <c r="E15" s="58"/>
      <c r="F15" s="54"/>
      <c r="G15" s="6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4"/>
      <c r="B16" s="54"/>
      <c r="C16" s="55">
        <v>18</v>
      </c>
      <c r="D16" s="59" t="s">
        <v>163</v>
      </c>
      <c r="E16" s="58"/>
      <c r="F16" s="54"/>
      <c r="G16" s="6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СпВл!A31</f>
        <v>_</v>
      </c>
      <c r="C17" s="58"/>
      <c r="D17" s="54"/>
      <c r="E17" s="58"/>
      <c r="F17" s="54"/>
      <c r="G17" s="6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4"/>
      <c r="B18" s="55">
        <v>4</v>
      </c>
      <c r="C18" s="59" t="s">
        <v>163</v>
      </c>
      <c r="D18" s="54"/>
      <c r="E18" s="58"/>
      <c r="F18" s="54"/>
      <c r="G18" s="5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СпВл!A14</f>
        <v>Лютый Олег</v>
      </c>
      <c r="C19" s="54"/>
      <c r="D19" s="54"/>
      <c r="E19" s="58"/>
      <c r="F19" s="54"/>
      <c r="G19" s="5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4"/>
      <c r="B20" s="54"/>
      <c r="C20" s="54"/>
      <c r="D20" s="54"/>
      <c r="E20" s="55">
        <v>29</v>
      </c>
      <c r="F20" s="56" t="s">
        <v>177</v>
      </c>
      <c r="G20" s="5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СпВл!A11</f>
        <v>Асылгужин Марсель</v>
      </c>
      <c r="C21" s="54"/>
      <c r="D21" s="54"/>
      <c r="E21" s="58"/>
      <c r="F21" s="58"/>
      <c r="G21" s="5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4"/>
      <c r="B22" s="55">
        <v>5</v>
      </c>
      <c r="C22" s="56" t="s">
        <v>178</v>
      </c>
      <c r="D22" s="54"/>
      <c r="E22" s="58"/>
      <c r="F22" s="58"/>
      <c r="G22" s="5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СпВл!A34</f>
        <v>_</v>
      </c>
      <c r="C23" s="58"/>
      <c r="D23" s="54"/>
      <c r="E23" s="58"/>
      <c r="F23" s="58"/>
      <c r="G23" s="5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4"/>
      <c r="B24" s="54"/>
      <c r="C24" s="55">
        <v>19</v>
      </c>
      <c r="D24" s="56" t="s">
        <v>178</v>
      </c>
      <c r="E24" s="58"/>
      <c r="F24" s="58"/>
      <c r="G24" s="5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СпВл!A27</f>
        <v>_</v>
      </c>
      <c r="C25" s="58"/>
      <c r="D25" s="58"/>
      <c r="E25" s="58"/>
      <c r="F25" s="58"/>
      <c r="G25" s="5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4"/>
      <c r="B26" s="55">
        <v>6</v>
      </c>
      <c r="C26" s="59" t="s">
        <v>181</v>
      </c>
      <c r="D26" s="58"/>
      <c r="E26" s="58"/>
      <c r="F26" s="58"/>
      <c r="G26" s="5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СпВл!A18</f>
        <v>Агудалин Дмитрий</v>
      </c>
      <c r="C27" s="54"/>
      <c r="D27" s="58"/>
      <c r="E27" s="58"/>
      <c r="F27" s="58"/>
      <c r="G27" s="5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4"/>
      <c r="B28" s="54"/>
      <c r="C28" s="54"/>
      <c r="D28" s="55">
        <v>26</v>
      </c>
      <c r="E28" s="59" t="s">
        <v>177</v>
      </c>
      <c r="F28" s="58"/>
      <c r="G28" s="5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СпВл!A19</f>
        <v>Лукьянов Роман</v>
      </c>
      <c r="C29" s="54"/>
      <c r="D29" s="58"/>
      <c r="E29" s="54"/>
      <c r="F29" s="58"/>
      <c r="G29" s="5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4"/>
      <c r="B30" s="55">
        <v>7</v>
      </c>
      <c r="C30" s="56" t="s">
        <v>182</v>
      </c>
      <c r="D30" s="58"/>
      <c r="E30" s="54"/>
      <c r="F30" s="58"/>
      <c r="G30" s="5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СпВл!A26</f>
        <v>_</v>
      </c>
      <c r="C31" s="58"/>
      <c r="D31" s="58"/>
      <c r="E31" s="54"/>
      <c r="F31" s="58"/>
      <c r="G31" s="5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4"/>
      <c r="B32" s="54"/>
      <c r="C32" s="55">
        <v>20</v>
      </c>
      <c r="D32" s="59" t="s">
        <v>177</v>
      </c>
      <c r="E32" s="54"/>
      <c r="F32" s="58"/>
      <c r="G32" s="5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СпВл!A35</f>
        <v>_</v>
      </c>
      <c r="C33" s="58"/>
      <c r="D33" s="54"/>
      <c r="E33" s="54"/>
      <c r="F33" s="58"/>
      <c r="G33" s="5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4"/>
      <c r="B34" s="55">
        <v>8</v>
      </c>
      <c r="C34" s="59" t="s">
        <v>177</v>
      </c>
      <c r="D34" s="54"/>
      <c r="E34" s="54"/>
      <c r="F34" s="58"/>
      <c r="G34" s="5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СпВл!A10</f>
        <v>Сагитов Александр</v>
      </c>
      <c r="C35" s="54"/>
      <c r="D35" s="54"/>
      <c r="E35" s="54"/>
      <c r="F35" s="58"/>
      <c r="G35" s="5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4"/>
      <c r="B36" s="54"/>
      <c r="C36" s="54"/>
      <c r="D36" s="54"/>
      <c r="E36" s="54"/>
      <c r="F36" s="55">
        <v>31</v>
      </c>
      <c r="G36" s="56" t="s">
        <v>177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СпВл!A9</f>
        <v>Ратникова Наталья</v>
      </c>
      <c r="C37" s="54"/>
      <c r="D37" s="54"/>
      <c r="E37" s="54"/>
      <c r="F37" s="58"/>
      <c r="G37" s="69" t="s">
        <v>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4"/>
      <c r="B38" s="55">
        <v>9</v>
      </c>
      <c r="C38" s="56" t="s">
        <v>176</v>
      </c>
      <c r="D38" s="54"/>
      <c r="E38" s="54"/>
      <c r="F38" s="58"/>
      <c r="G38" s="5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СпВл!A36</f>
        <v>_</v>
      </c>
      <c r="C39" s="58"/>
      <c r="D39" s="54"/>
      <c r="E39" s="54"/>
      <c r="F39" s="58"/>
      <c r="G39" s="5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4"/>
      <c r="B40" s="54"/>
      <c r="C40" s="55">
        <v>21</v>
      </c>
      <c r="D40" s="56" t="s">
        <v>176</v>
      </c>
      <c r="E40" s="54"/>
      <c r="F40" s="58"/>
      <c r="G40" s="5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СпВл!A25</f>
        <v>_</v>
      </c>
      <c r="C41" s="58"/>
      <c r="D41" s="58"/>
      <c r="E41" s="54"/>
      <c r="F41" s="58"/>
      <c r="G41" s="5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4"/>
      <c r="B42" s="55">
        <v>10</v>
      </c>
      <c r="C42" s="59" t="s">
        <v>168</v>
      </c>
      <c r="D42" s="58"/>
      <c r="E42" s="54"/>
      <c r="F42" s="58"/>
      <c r="G42" s="5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СпВл!A20</f>
        <v>Баринов Владимир</v>
      </c>
      <c r="C43" s="54"/>
      <c r="D43" s="58"/>
      <c r="E43" s="54"/>
      <c r="F43" s="58"/>
      <c r="G43" s="5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4"/>
      <c r="B44" s="54"/>
      <c r="C44" s="54"/>
      <c r="D44" s="55">
        <v>27</v>
      </c>
      <c r="E44" s="56" t="s">
        <v>179</v>
      </c>
      <c r="F44" s="58"/>
      <c r="G44" s="5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СпВл!A17</f>
        <v>Шапошников Александр</v>
      </c>
      <c r="C45" s="54"/>
      <c r="D45" s="58"/>
      <c r="E45" s="58"/>
      <c r="F45" s="58"/>
      <c r="G45" s="5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4"/>
      <c r="B46" s="55">
        <v>11</v>
      </c>
      <c r="C46" s="56" t="s">
        <v>180</v>
      </c>
      <c r="D46" s="58"/>
      <c r="E46" s="58"/>
      <c r="F46" s="58"/>
      <c r="G46" s="5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СпВл!A28</f>
        <v>_</v>
      </c>
      <c r="C47" s="58"/>
      <c r="D47" s="58"/>
      <c r="E47" s="58"/>
      <c r="F47" s="58"/>
      <c r="G47" s="5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4"/>
      <c r="B48" s="54"/>
      <c r="C48" s="55">
        <v>22</v>
      </c>
      <c r="D48" s="59" t="s">
        <v>179</v>
      </c>
      <c r="E48" s="58"/>
      <c r="F48" s="58"/>
      <c r="G48" s="5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СпВл!A33</f>
        <v>_</v>
      </c>
      <c r="C49" s="58"/>
      <c r="D49" s="54"/>
      <c r="E49" s="58"/>
      <c r="F49" s="58"/>
      <c r="G49" s="5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4"/>
      <c r="B50" s="55">
        <v>12</v>
      </c>
      <c r="C50" s="59" t="s">
        <v>179</v>
      </c>
      <c r="D50" s="54"/>
      <c r="E50" s="58"/>
      <c r="F50" s="58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СпВл!A12</f>
        <v>Семенов Константин</v>
      </c>
      <c r="C51" s="54"/>
      <c r="D51" s="54"/>
      <c r="E51" s="58"/>
      <c r="F51" s="58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4"/>
      <c r="B52" s="54"/>
      <c r="C52" s="54"/>
      <c r="D52" s="54"/>
      <c r="E52" s="55">
        <v>30</v>
      </c>
      <c r="F52" s="59" t="s">
        <v>161</v>
      </c>
      <c r="G52" s="5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СпВл!A13</f>
        <v>Шакуров Нафис</v>
      </c>
      <c r="C53" s="54"/>
      <c r="D53" s="54"/>
      <c r="E53" s="58"/>
      <c r="F53" s="54"/>
      <c r="G53" s="5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4"/>
      <c r="B54" s="55">
        <v>13</v>
      </c>
      <c r="C54" s="56" t="s">
        <v>161</v>
      </c>
      <c r="D54" s="54"/>
      <c r="E54" s="58"/>
      <c r="F54" s="54"/>
      <c r="G54" s="5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СпВл!A32</f>
        <v>_</v>
      </c>
      <c r="C55" s="58"/>
      <c r="D55" s="54"/>
      <c r="E55" s="58"/>
      <c r="F55" s="54"/>
      <c r="G55" s="5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4"/>
      <c r="B56" s="54"/>
      <c r="C56" s="55">
        <v>23</v>
      </c>
      <c r="D56" s="56" t="s">
        <v>161</v>
      </c>
      <c r="E56" s="58"/>
      <c r="F56" s="67">
        <v>-31</v>
      </c>
      <c r="G56" s="32" t="str">
        <f>IF(G36=F20,F52,IF(G36=F52,F20,0))</f>
        <v>Шакуров Нафис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СпВл!A29</f>
        <v>_</v>
      </c>
      <c r="C57" s="58"/>
      <c r="D57" s="58"/>
      <c r="E57" s="58"/>
      <c r="F57" s="54"/>
      <c r="G57" s="69" t="s">
        <v>45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4"/>
      <c r="B58" s="55">
        <v>14</v>
      </c>
      <c r="C58" s="59" t="s">
        <v>167</v>
      </c>
      <c r="D58" s="58"/>
      <c r="E58" s="58"/>
      <c r="F58" s="54"/>
      <c r="G58" s="5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СпВл!A16</f>
        <v>Семенов Юрий</v>
      </c>
      <c r="C59" s="54"/>
      <c r="D59" s="58"/>
      <c r="E59" s="58"/>
      <c r="F59" s="54"/>
      <c r="G59" s="5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4"/>
      <c r="B60" s="54"/>
      <c r="C60" s="54"/>
      <c r="D60" s="55">
        <v>28</v>
      </c>
      <c r="E60" s="59" t="s">
        <v>161</v>
      </c>
      <c r="F60" s="54"/>
      <c r="G60" s="5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СпВл!A21</f>
        <v>Могилевская Инесса</v>
      </c>
      <c r="C61" s="54"/>
      <c r="D61" s="58"/>
      <c r="E61" s="54"/>
      <c r="F61" s="54"/>
      <c r="G61" s="5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4"/>
      <c r="B62" s="55">
        <v>15</v>
      </c>
      <c r="C62" s="56" t="s">
        <v>185</v>
      </c>
      <c r="D62" s="58"/>
      <c r="E62" s="29">
        <v>-58</v>
      </c>
      <c r="F62" s="32" t="str">
        <f>IF(Вл2с!H14=Вл2с!G10,Вл2с!G18,IF(Вл2с!H14=Вл2с!G18,Вл2с!G10,0))</f>
        <v>Семенов Константин</v>
      </c>
      <c r="G62" s="5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СпВл!A24</f>
        <v>Мурзакаева Миляуша</v>
      </c>
      <c r="C63" s="58"/>
      <c r="D63" s="58"/>
      <c r="E63" s="54"/>
      <c r="F63" s="55">
        <v>61</v>
      </c>
      <c r="G63" s="56" t="s">
        <v>179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4"/>
      <c r="B64" s="54"/>
      <c r="C64" s="55">
        <v>24</v>
      </c>
      <c r="D64" s="59" t="s">
        <v>175</v>
      </c>
      <c r="E64" s="29">
        <v>-59</v>
      </c>
      <c r="F64" s="33" t="str">
        <f>IF(Вл2с!H30=Вл2с!G26,Вл2с!G34,IF(Вл2с!H30=Вл2с!G34,Вл2с!G26,0))</f>
        <v>Лютый Олег</v>
      </c>
      <c r="G64" s="69" t="s">
        <v>48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СпВл!A37</f>
        <v>_</v>
      </c>
      <c r="C65" s="58"/>
      <c r="D65" s="54"/>
      <c r="E65" s="54"/>
      <c r="F65" s="29">
        <v>-61</v>
      </c>
      <c r="G65" s="32" t="str">
        <f>IF(G63=F62,F64,IF(G63=F64,F62,0))</f>
        <v>Лютый Олег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4"/>
      <c r="B66" s="55">
        <v>16</v>
      </c>
      <c r="C66" s="59" t="s">
        <v>175</v>
      </c>
      <c r="D66" s="54"/>
      <c r="E66" s="54"/>
      <c r="F66" s="54"/>
      <c r="G66" s="69" t="s">
        <v>49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СпВл!A8</f>
        <v>Кондратьев Игорь</v>
      </c>
      <c r="C67" s="54"/>
      <c r="D67" s="54"/>
      <c r="E67" s="29">
        <v>-56</v>
      </c>
      <c r="F67" s="32" t="str">
        <f>IF(Вл2с!G10=Вл2с!F6,Вл2с!F14,IF(Вл2с!G10=Вл2с!F14,Вл2с!F6,0))</f>
        <v>Асылгужин Марсель</v>
      </c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4"/>
      <c r="B68" s="54"/>
      <c r="C68" s="54"/>
      <c r="D68" s="54"/>
      <c r="E68" s="54"/>
      <c r="F68" s="55">
        <v>62</v>
      </c>
      <c r="G68" s="56" t="s">
        <v>176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IF(Вл2с!F6=Вл2с!E4,Вл2с!E8,IF(Вл2с!F6=Вл2с!E8,Вл2с!E4,0))</f>
        <v>Семенов Юрий</v>
      </c>
      <c r="C69" s="54"/>
      <c r="D69" s="54"/>
      <c r="E69" s="29">
        <v>-57</v>
      </c>
      <c r="F69" s="33" t="str">
        <f>IF(Вл2с!G26=Вл2с!F22,Вл2с!F30,IF(Вл2с!G26=Вл2с!F30,Вл2с!F22,0))</f>
        <v>Ратникова Наталья</v>
      </c>
      <c r="G69" s="69" t="s">
        <v>51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4"/>
      <c r="B70" s="55">
        <v>63</v>
      </c>
      <c r="C70" s="56" t="s">
        <v>167</v>
      </c>
      <c r="D70" s="54"/>
      <c r="E70" s="54"/>
      <c r="F70" s="29">
        <v>-62</v>
      </c>
      <c r="G70" s="32" t="str">
        <f>IF(G68=F67,F69,IF(G68=F69,F67,0))</f>
        <v>Асылгужин Марсель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IF(Вл2с!F14=Вл2с!E12,Вл2с!E16,IF(Вл2с!F14=Вл2с!E16,Вл2с!E12,0))</f>
        <v>Шапошников Александр</v>
      </c>
      <c r="C71" s="58"/>
      <c r="D71" s="63"/>
      <c r="E71" s="54"/>
      <c r="F71" s="54"/>
      <c r="G71" s="69" t="s">
        <v>54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4"/>
      <c r="B72" s="54"/>
      <c r="C72" s="55">
        <v>65</v>
      </c>
      <c r="D72" s="56" t="s">
        <v>109</v>
      </c>
      <c r="E72" s="29">
        <v>-63</v>
      </c>
      <c r="F72" s="32" t="str">
        <f>IF(C70=B69,B71,IF(C70=B71,B69,0))</f>
        <v>Шапошников Александр</v>
      </c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IF(Вл2с!F22=Вл2с!E20,Вл2с!E24,IF(Вл2с!F22=Вл2с!E24,Вл2с!E20,0))</f>
        <v>Лукьянов Роман</v>
      </c>
      <c r="C73" s="58"/>
      <c r="D73" s="71" t="s">
        <v>52</v>
      </c>
      <c r="E73" s="54"/>
      <c r="F73" s="55">
        <v>66</v>
      </c>
      <c r="G73" s="56" t="s">
        <v>180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4"/>
      <c r="B74" s="55">
        <v>64</v>
      </c>
      <c r="C74" s="59" t="s">
        <v>109</v>
      </c>
      <c r="D74" s="70"/>
      <c r="E74" s="29">
        <v>-64</v>
      </c>
      <c r="F74" s="33" t="str">
        <f>IF(C74=B73,B75,IF(C74=B75,B73,0))</f>
        <v>Лукьянов Роман</v>
      </c>
      <c r="G74" s="69" t="s">
        <v>50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IF(Вл2с!F30=Вл2с!E28,Вл2с!E32,IF(Вл2с!F30=Вл2с!E32,Вл2с!E28,0))</f>
        <v>Петров Артем</v>
      </c>
      <c r="C75" s="29">
        <v>-65</v>
      </c>
      <c r="D75" s="32" t="str">
        <f>IF(D72=C70,C74,IF(D72=C74,C70,0))</f>
        <v>Семенов Юрий</v>
      </c>
      <c r="E75" s="54"/>
      <c r="F75" s="29">
        <v>-66</v>
      </c>
      <c r="G75" s="32" t="str">
        <f>IF(G73=F72,F74,IF(G73=F74,F72,0))</f>
        <v>Лукьянов Роман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4"/>
      <c r="B76" s="54"/>
      <c r="C76" s="54"/>
      <c r="D76" s="69" t="s">
        <v>56</v>
      </c>
      <c r="E76" s="54"/>
      <c r="F76" s="54"/>
      <c r="G76" s="69" t="s">
        <v>53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2" sqref="B112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СпВл!A1</f>
        <v>Кубок Башкортостана 2012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СпВл!A2</f>
        <v>Турнир Высшей лиги 10-го Этапа Николай Рычков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СпВл!A3</f>
        <v>40986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29">
        <v>-1</v>
      </c>
      <c r="B4" s="32" t="str">
        <f>IF(Вл1с!C6=Вл1с!B5,Вл1с!B7,IF(Вл1с!C6=Вл1с!B7,Вл1с!B5,0))</f>
        <v>_</v>
      </c>
      <c r="C4" s="54"/>
      <c r="D4" s="29">
        <v>-25</v>
      </c>
      <c r="E4" s="32" t="str">
        <f>IF(Вл1с!E12=Вл1с!D8,Вл1с!D16,IF(Вл1с!E12=Вл1с!D16,Вл1с!D8,0))</f>
        <v>Мазурин Александр</v>
      </c>
      <c r="F4" s="54"/>
      <c r="G4" s="54"/>
      <c r="H4" s="54"/>
      <c r="I4" s="54"/>
      <c r="J4" s="54"/>
      <c r="K4" s="54"/>
      <c r="L4"/>
      <c r="M4"/>
      <c r="N4"/>
      <c r="O4"/>
      <c r="P4"/>
      <c r="Q4"/>
      <c r="R4"/>
      <c r="S4"/>
    </row>
    <row r="5" spans="1:19" ht="12.75">
      <c r="A5" s="29"/>
      <c r="B5" s="55">
        <v>32</v>
      </c>
      <c r="C5" s="61" t="s">
        <v>184</v>
      </c>
      <c r="D5" s="54"/>
      <c r="E5" s="58"/>
      <c r="F5" s="54"/>
      <c r="G5" s="54"/>
      <c r="H5" s="54"/>
      <c r="I5" s="54"/>
      <c r="J5" s="54"/>
      <c r="K5" s="54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IF(Вл1с!C10=Вл1с!B9,Вл1с!B11,IF(Вл1с!C10=Вл1с!B11,Вл1с!B9,0))</f>
        <v>Тарараев Петр</v>
      </c>
      <c r="C6" s="55">
        <v>40</v>
      </c>
      <c r="D6" s="61" t="s">
        <v>185</v>
      </c>
      <c r="E6" s="55">
        <v>52</v>
      </c>
      <c r="F6" s="61" t="s">
        <v>174</v>
      </c>
      <c r="G6" s="54"/>
      <c r="H6" s="54"/>
      <c r="I6" s="54"/>
      <c r="J6" s="54"/>
      <c r="K6" s="54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IF(Вл1с!D64=Вл1с!C62,Вл1с!C66,IF(Вл1с!D64=Вл1с!C66,Вл1с!C62,0))</f>
        <v>Мурзакаева Миляуша</v>
      </c>
      <c r="D7" s="58"/>
      <c r="E7" s="58"/>
      <c r="F7" s="58"/>
      <c r="G7" s="54"/>
      <c r="H7" s="54"/>
      <c r="I7" s="54"/>
      <c r="J7" s="54"/>
      <c r="K7" s="54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IF(Вл1с!C14=Вл1с!B13,Вл1с!B15,IF(Вл1с!C14=Вл1с!B15,Вл1с!B13,0))</f>
        <v>_</v>
      </c>
      <c r="C8" s="54"/>
      <c r="D8" s="55">
        <v>48</v>
      </c>
      <c r="E8" s="78" t="s">
        <v>167</v>
      </c>
      <c r="F8" s="58"/>
      <c r="G8" s="54"/>
      <c r="H8" s="54"/>
      <c r="I8" s="54"/>
      <c r="J8" s="54"/>
      <c r="K8" s="54"/>
      <c r="L8"/>
      <c r="M8"/>
      <c r="N8"/>
      <c r="O8"/>
      <c r="P8"/>
      <c r="Q8"/>
      <c r="R8"/>
      <c r="S8"/>
    </row>
    <row r="9" spans="1:19" ht="12.75">
      <c r="A9" s="29"/>
      <c r="B9" s="55">
        <v>33</v>
      </c>
      <c r="C9" s="61"/>
      <c r="D9" s="58"/>
      <c r="E9" s="63"/>
      <c r="F9" s="58"/>
      <c r="G9" s="54"/>
      <c r="H9" s="54"/>
      <c r="I9" s="54"/>
      <c r="J9" s="54"/>
      <c r="K9" s="54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IF(Вл1с!C18=Вл1с!B17,Вл1с!B19,IF(Вл1с!C18=Вл1с!B19,Вл1с!B17,0))</f>
        <v>_</v>
      </c>
      <c r="C10" s="55">
        <v>41</v>
      </c>
      <c r="D10" s="78" t="s">
        <v>167</v>
      </c>
      <c r="E10" s="63"/>
      <c r="F10" s="55">
        <v>56</v>
      </c>
      <c r="G10" s="61" t="s">
        <v>174</v>
      </c>
      <c r="H10" s="63"/>
      <c r="I10" s="54"/>
      <c r="J10" s="54"/>
      <c r="K10" s="54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IF(Вл1с!D56=Вл1с!C54,Вл1с!C58,IF(Вл1с!D56=Вл1с!C58,Вл1с!C54,0))</f>
        <v>Семенов Юрий</v>
      </c>
      <c r="D11" s="54"/>
      <c r="E11" s="63"/>
      <c r="F11" s="58"/>
      <c r="G11" s="58"/>
      <c r="H11" s="63"/>
      <c r="I11" s="54"/>
      <c r="J11" s="54"/>
      <c r="K11" s="54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IF(Вл1с!C22=Вл1с!B21,Вл1с!B23,IF(Вл1с!C22=Вл1с!B23,Вл1с!B21,0))</f>
        <v>_</v>
      </c>
      <c r="C12" s="54"/>
      <c r="D12" s="29">
        <v>-26</v>
      </c>
      <c r="E12" s="32" t="str">
        <f>IF(Вл1с!E28=Вл1с!D24,Вл1с!D32,IF(Вл1с!E28=Вл1с!D32,Вл1с!D24,0))</f>
        <v>Асылгужин Марсель</v>
      </c>
      <c r="F12" s="58"/>
      <c r="G12" s="58"/>
      <c r="H12" s="63"/>
      <c r="I12" s="54"/>
      <c r="J12" s="54"/>
      <c r="K12" s="54"/>
      <c r="L12"/>
      <c r="M12"/>
      <c r="N12"/>
      <c r="O12"/>
      <c r="P12"/>
      <c r="Q12"/>
      <c r="R12"/>
      <c r="S12"/>
    </row>
    <row r="13" spans="1:19" ht="12.75">
      <c r="A13" s="29"/>
      <c r="B13" s="55">
        <v>34</v>
      </c>
      <c r="C13" s="61"/>
      <c r="D13" s="54"/>
      <c r="E13" s="58"/>
      <c r="F13" s="58"/>
      <c r="G13" s="58"/>
      <c r="H13" s="63"/>
      <c r="I13" s="54"/>
      <c r="J13" s="54"/>
      <c r="K13" s="54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IF(Вл1с!C26=Вл1с!B25,Вл1с!B27,IF(Вл1с!C26=Вл1с!B27,Вл1с!B25,0))</f>
        <v>_</v>
      </c>
      <c r="C14" s="55">
        <v>42</v>
      </c>
      <c r="D14" s="61" t="s">
        <v>180</v>
      </c>
      <c r="E14" s="55">
        <v>53</v>
      </c>
      <c r="F14" s="78" t="s">
        <v>178</v>
      </c>
      <c r="G14" s="55">
        <v>58</v>
      </c>
      <c r="H14" s="61" t="s">
        <v>174</v>
      </c>
      <c r="I14" s="54"/>
      <c r="J14" s="54"/>
      <c r="K14" s="54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IF(Вл1с!D48=Вл1с!C46,Вл1с!C50,IF(Вл1с!D48=Вл1с!C50,Вл1с!C46,0))</f>
        <v>Шапошников Александр</v>
      </c>
      <c r="D15" s="58"/>
      <c r="E15" s="58"/>
      <c r="F15" s="54"/>
      <c r="G15" s="58"/>
      <c r="H15" s="58"/>
      <c r="I15" s="54"/>
      <c r="J15" s="54"/>
      <c r="K15" s="54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IF(Вл1с!C30=Вл1с!B29,Вл1с!B31,IF(Вл1с!C30=Вл1с!B31,Вл1с!B29,0))</f>
        <v>_</v>
      </c>
      <c r="C16" s="54"/>
      <c r="D16" s="55">
        <v>49</v>
      </c>
      <c r="E16" s="78" t="s">
        <v>180</v>
      </c>
      <c r="F16" s="54"/>
      <c r="G16" s="58"/>
      <c r="H16" s="58"/>
      <c r="I16" s="54"/>
      <c r="J16" s="54"/>
      <c r="K16" s="54"/>
      <c r="L16"/>
      <c r="M16"/>
      <c r="N16"/>
      <c r="O16"/>
      <c r="P16"/>
      <c r="Q16"/>
      <c r="R16"/>
      <c r="S16"/>
    </row>
    <row r="17" spans="1:19" ht="12.75">
      <c r="A17" s="29"/>
      <c r="B17" s="55">
        <v>35</v>
      </c>
      <c r="C17" s="61"/>
      <c r="D17" s="58"/>
      <c r="E17" s="63"/>
      <c r="F17" s="54"/>
      <c r="G17" s="58"/>
      <c r="H17" s="58"/>
      <c r="I17" s="54"/>
      <c r="J17" s="54"/>
      <c r="K17" s="54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IF(Вл1с!C34=Вл1с!B33,Вл1с!B35,IF(Вл1с!C34=Вл1с!B35,Вл1с!B33,0))</f>
        <v>_</v>
      </c>
      <c r="C18" s="55">
        <v>43</v>
      </c>
      <c r="D18" s="78" t="s">
        <v>168</v>
      </c>
      <c r="E18" s="63"/>
      <c r="F18" s="29">
        <v>-30</v>
      </c>
      <c r="G18" s="33" t="str">
        <f>IF(Вл1с!F52=Вл1с!E44,Вл1с!E60,IF(Вл1с!F52=Вл1с!E60,Вл1с!E44,0))</f>
        <v>Семенов Константин</v>
      </c>
      <c r="H18" s="58"/>
      <c r="I18" s="54"/>
      <c r="J18" s="54"/>
      <c r="K18" s="54"/>
      <c r="L18"/>
      <c r="M18"/>
      <c r="N18"/>
      <c r="O18"/>
      <c r="P18"/>
      <c r="Q18"/>
      <c r="R18"/>
      <c r="S18"/>
    </row>
    <row r="19" spans="1:19" ht="12.75">
      <c r="A19" s="29"/>
      <c r="B19" s="67">
        <v>-21</v>
      </c>
      <c r="C19" s="33" t="str">
        <f>IF(Вл1с!D40=Вл1с!C38,Вл1с!C42,IF(Вл1с!D40=Вл1с!C42,Вл1с!C38,0))</f>
        <v>Баринов Владимир</v>
      </c>
      <c r="D19" s="54"/>
      <c r="E19" s="63"/>
      <c r="F19" s="54"/>
      <c r="G19" s="63"/>
      <c r="H19" s="58"/>
      <c r="I19" s="54"/>
      <c r="J19" s="54"/>
      <c r="K19" s="54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IF(Вл1с!C38=Вл1с!B37,Вл1с!B39,IF(Вл1с!C38=Вл1с!B39,Вл1с!B37,0))</f>
        <v>_</v>
      </c>
      <c r="C20" s="54"/>
      <c r="D20" s="29">
        <v>-27</v>
      </c>
      <c r="E20" s="32" t="str">
        <f>IF(Вл1с!E44=Вл1с!D40,Вл1с!D48,IF(Вл1с!E44=Вл1с!D48,Вл1с!D40,0))</f>
        <v>Ратникова Наталья</v>
      </c>
      <c r="F20" s="54"/>
      <c r="G20" s="63"/>
      <c r="H20" s="58"/>
      <c r="I20" s="54"/>
      <c r="J20" s="54"/>
      <c r="K20" s="54"/>
      <c r="L20"/>
      <c r="M20"/>
      <c r="N20"/>
      <c r="O20"/>
      <c r="P20"/>
      <c r="Q20"/>
      <c r="R20"/>
      <c r="S20"/>
    </row>
    <row r="21" spans="1:19" ht="12.75">
      <c r="A21" s="29"/>
      <c r="B21" s="55">
        <v>36</v>
      </c>
      <c r="C21" s="61"/>
      <c r="D21" s="54"/>
      <c r="E21" s="58"/>
      <c r="F21" s="54"/>
      <c r="G21" s="63"/>
      <c r="H21" s="58"/>
      <c r="I21" s="54"/>
      <c r="J21" s="54"/>
      <c r="K21" s="54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IF(Вл1с!C42=Вл1с!B41,Вл1с!B43,IF(Вл1с!C42=Вл1с!B43,Вл1с!B41,0))</f>
        <v>_</v>
      </c>
      <c r="C22" s="55">
        <v>44</v>
      </c>
      <c r="D22" s="61" t="s">
        <v>182</v>
      </c>
      <c r="E22" s="55">
        <v>54</v>
      </c>
      <c r="F22" s="61" t="s">
        <v>176</v>
      </c>
      <c r="G22" s="63"/>
      <c r="H22" s="55">
        <v>60</v>
      </c>
      <c r="I22" s="79" t="s">
        <v>174</v>
      </c>
      <c r="J22" s="61"/>
      <c r="K22" s="61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IF(Вл1с!D32=Вл1с!C30,Вл1с!C34,IF(Вл1с!D32=Вл1с!C34,Вл1с!C30,0))</f>
        <v>Лукьянов Роман</v>
      </c>
      <c r="D23" s="58"/>
      <c r="E23" s="58"/>
      <c r="F23" s="58"/>
      <c r="G23" s="63"/>
      <c r="H23" s="58"/>
      <c r="I23" s="70"/>
      <c r="J23" s="64" t="s">
        <v>46</v>
      </c>
      <c r="K23" s="64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IF(Вл1с!C46=Вл1с!B45,Вл1с!B47,IF(Вл1с!C46=Вл1с!B47,Вл1с!B45,0))</f>
        <v>_</v>
      </c>
      <c r="C24" s="54"/>
      <c r="D24" s="55">
        <v>50</v>
      </c>
      <c r="E24" s="78" t="s">
        <v>182</v>
      </c>
      <c r="F24" s="58"/>
      <c r="G24" s="63"/>
      <c r="H24" s="58"/>
      <c r="I24" s="54"/>
      <c r="J24" s="54"/>
      <c r="K24" s="54"/>
      <c r="L24"/>
      <c r="M24"/>
      <c r="N24"/>
      <c r="O24"/>
      <c r="P24"/>
      <c r="Q24"/>
      <c r="R24"/>
      <c r="S24"/>
    </row>
    <row r="25" spans="1:19" ht="12.75">
      <c r="A25" s="29"/>
      <c r="B25" s="55">
        <v>37</v>
      </c>
      <c r="C25" s="61"/>
      <c r="D25" s="58"/>
      <c r="E25" s="63"/>
      <c r="F25" s="58"/>
      <c r="G25" s="63"/>
      <c r="H25" s="58"/>
      <c r="I25" s="54"/>
      <c r="J25" s="54"/>
      <c r="K25" s="54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IF(Вл1с!C50=Вл1с!B49,Вл1с!B51,IF(Вл1с!C50=Вл1с!B51,Вл1с!B49,0))</f>
        <v>_</v>
      </c>
      <c r="C26" s="55">
        <v>45</v>
      </c>
      <c r="D26" s="78" t="s">
        <v>181</v>
      </c>
      <c r="E26" s="63"/>
      <c r="F26" s="55">
        <v>57</v>
      </c>
      <c r="G26" s="61" t="s">
        <v>175</v>
      </c>
      <c r="H26" s="58"/>
      <c r="I26" s="54"/>
      <c r="J26" s="54"/>
      <c r="K26" s="54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IF(Вл1с!D24=Вл1с!C22,Вл1с!C26,IF(Вл1с!D24=Вл1с!C26,Вл1с!C22,0))</f>
        <v>Агудалин Дмитрий</v>
      </c>
      <c r="D27" s="54"/>
      <c r="E27" s="63"/>
      <c r="F27" s="58"/>
      <c r="G27" s="58"/>
      <c r="H27" s="58"/>
      <c r="I27" s="54"/>
      <c r="J27" s="54"/>
      <c r="K27" s="54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IF(Вл1с!C54=Вл1с!B53,Вл1с!B55,IF(Вл1с!C54=Вл1с!B55,Вл1с!B53,0))</f>
        <v>_</v>
      </c>
      <c r="C28" s="54"/>
      <c r="D28" s="29">
        <v>-28</v>
      </c>
      <c r="E28" s="32" t="str">
        <f>IF(Вл1с!E60=Вл1с!D56,Вл1с!D64,IF(Вл1с!E60=Вл1с!D64,Вл1с!D56,0))</f>
        <v>Кондратьев Игорь</v>
      </c>
      <c r="F28" s="58"/>
      <c r="G28" s="58"/>
      <c r="H28" s="58"/>
      <c r="I28" s="54"/>
      <c r="J28" s="54"/>
      <c r="K28" s="54"/>
      <c r="L28"/>
      <c r="M28"/>
      <c r="N28"/>
      <c r="O28"/>
      <c r="P28"/>
      <c r="Q28"/>
      <c r="R28"/>
      <c r="S28"/>
    </row>
    <row r="29" spans="1:19" ht="12.75">
      <c r="A29" s="29"/>
      <c r="B29" s="55">
        <v>38</v>
      </c>
      <c r="C29" s="61"/>
      <c r="D29" s="54"/>
      <c r="E29" s="58"/>
      <c r="F29" s="58"/>
      <c r="G29" s="58"/>
      <c r="H29" s="58"/>
      <c r="I29" s="54"/>
      <c r="J29" s="54"/>
      <c r="K29" s="54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IF(Вл1с!C58=Вл1с!B57,Вл1с!B59,IF(Вл1с!C58=Вл1с!B59,Вл1с!B57,0))</f>
        <v>_</v>
      </c>
      <c r="C30" s="55">
        <v>46</v>
      </c>
      <c r="D30" s="61" t="s">
        <v>142</v>
      </c>
      <c r="E30" s="55">
        <v>55</v>
      </c>
      <c r="F30" s="78" t="s">
        <v>175</v>
      </c>
      <c r="G30" s="55">
        <v>59</v>
      </c>
      <c r="H30" s="78" t="s">
        <v>175</v>
      </c>
      <c r="I30" s="54"/>
      <c r="J30" s="54"/>
      <c r="K30" s="54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IF(Вл1с!D16=Вл1с!C14,Вл1с!C18,IF(Вл1с!D16=Вл1с!C18,Вл1с!C14,0))</f>
        <v>Исмайлов Азамат</v>
      </c>
      <c r="D31" s="58"/>
      <c r="E31" s="58"/>
      <c r="F31" s="54"/>
      <c r="G31" s="58"/>
      <c r="H31" s="54"/>
      <c r="I31" s="54"/>
      <c r="J31" s="54"/>
      <c r="K31" s="54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IF(Вл1с!C62=Вл1с!B61,Вл1с!B63,IF(Вл1с!C62=Вл1с!B63,Вл1с!B61,0))</f>
        <v>Могилевская Инесса</v>
      </c>
      <c r="C32" s="54"/>
      <c r="D32" s="55">
        <v>51</v>
      </c>
      <c r="E32" s="78" t="s">
        <v>109</v>
      </c>
      <c r="F32" s="54"/>
      <c r="G32" s="58"/>
      <c r="H32" s="29">
        <v>-60</v>
      </c>
      <c r="I32" s="32" t="str">
        <f>IF(I22=H14,H30,IF(I22=H30,H14,0))</f>
        <v>Кондратьев Игорь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5">
        <v>39</v>
      </c>
      <c r="C33" s="61" t="s">
        <v>183</v>
      </c>
      <c r="D33" s="58"/>
      <c r="E33" s="63"/>
      <c r="F33" s="54"/>
      <c r="G33" s="58"/>
      <c r="H33" s="54"/>
      <c r="I33" s="70"/>
      <c r="J33" s="64" t="s">
        <v>47</v>
      </c>
      <c r="K33" s="64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IF(Вл1с!C66=Вл1с!B65,Вл1с!B67,IF(Вл1с!C66=Вл1с!B67,Вл1с!B65,0))</f>
        <v>_</v>
      </c>
      <c r="C34" s="55">
        <v>47</v>
      </c>
      <c r="D34" s="78" t="s">
        <v>109</v>
      </c>
      <c r="E34" s="63"/>
      <c r="F34" s="29">
        <v>-29</v>
      </c>
      <c r="G34" s="33" t="str">
        <f>IF(Вл1с!F20=Вл1с!E12,Вл1с!E28,IF(Вл1с!F20=Вл1с!E28,Вл1с!E12,0))</f>
        <v>Лютый Олег</v>
      </c>
      <c r="H34" s="54"/>
      <c r="I34" s="54"/>
      <c r="J34" s="54"/>
      <c r="K34" s="54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IF(Вл1с!D8=Вл1с!C6,Вл1с!C10,IF(Вл1с!D8=Вл1с!C10,Вл1с!C6,0))</f>
        <v>Петров Артем</v>
      </c>
      <c r="D35" s="54"/>
      <c r="E35" s="63"/>
      <c r="F35" s="54"/>
      <c r="G35" s="54"/>
      <c r="H35" s="54"/>
      <c r="I35" s="54"/>
      <c r="J35" s="54"/>
      <c r="K35" s="54"/>
      <c r="L35"/>
      <c r="M35"/>
      <c r="N35"/>
      <c r="O35"/>
      <c r="P35"/>
      <c r="Q35"/>
      <c r="R35"/>
      <c r="S35"/>
    </row>
    <row r="36" spans="1:19" ht="12.75">
      <c r="A36" s="2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Тарараев Петр</v>
      </c>
      <c r="C37" s="54"/>
      <c r="D37" s="54"/>
      <c r="E37" s="54"/>
      <c r="F37" s="29">
        <v>-48</v>
      </c>
      <c r="G37" s="32" t="str">
        <f>IF(E8=D6,D10,IF(E8=D10,D6,0))</f>
        <v>Мурзакаева Миляуша</v>
      </c>
      <c r="H37" s="54"/>
      <c r="I37" s="54"/>
      <c r="J37" s="54"/>
      <c r="K37" s="54"/>
      <c r="L37"/>
      <c r="M37"/>
      <c r="N37"/>
      <c r="O37"/>
      <c r="P37"/>
      <c r="Q37"/>
      <c r="R37"/>
      <c r="S37"/>
    </row>
    <row r="38" spans="1:19" ht="12.75">
      <c r="A38" s="29"/>
      <c r="B38" s="55">
        <v>71</v>
      </c>
      <c r="C38" s="61" t="s">
        <v>184</v>
      </c>
      <c r="D38" s="54"/>
      <c r="E38" s="54"/>
      <c r="F38" s="54"/>
      <c r="G38" s="55">
        <v>67</v>
      </c>
      <c r="H38" s="61" t="s">
        <v>185</v>
      </c>
      <c r="I38" s="54"/>
      <c r="J38" s="54"/>
      <c r="K38" s="54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58"/>
      <c r="D39" s="54"/>
      <c r="E39" s="54"/>
      <c r="F39" s="29">
        <v>-49</v>
      </c>
      <c r="G39" s="33" t="str">
        <f>IF(E16=D14,D18,IF(E16=D18,D14,0))</f>
        <v>Баринов Владимир</v>
      </c>
      <c r="H39" s="58"/>
      <c r="I39" s="63"/>
      <c r="J39" s="54"/>
      <c r="K39" s="63"/>
      <c r="L39"/>
      <c r="M39"/>
      <c r="N39"/>
      <c r="O39"/>
      <c r="P39"/>
      <c r="Q39"/>
      <c r="R39"/>
      <c r="S39"/>
    </row>
    <row r="40" spans="1:19" ht="12.75">
      <c r="A40" s="29"/>
      <c r="B40" s="54"/>
      <c r="C40" s="55">
        <v>75</v>
      </c>
      <c r="D40" s="61" t="s">
        <v>184</v>
      </c>
      <c r="E40" s="54"/>
      <c r="F40" s="54"/>
      <c r="G40" s="54"/>
      <c r="H40" s="55">
        <v>69</v>
      </c>
      <c r="I40" s="62" t="s">
        <v>185</v>
      </c>
      <c r="J40" s="56"/>
      <c r="K40" s="56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58"/>
      <c r="D41" s="58"/>
      <c r="E41" s="54"/>
      <c r="F41" s="29">
        <v>-50</v>
      </c>
      <c r="G41" s="32" t="str">
        <f>IF(E24=D22,D26,IF(E24=D26,D22,0))</f>
        <v>Агудалин Дмитрий</v>
      </c>
      <c r="H41" s="58"/>
      <c r="I41" s="68"/>
      <c r="J41" s="64" t="s">
        <v>57</v>
      </c>
      <c r="K41" s="64"/>
      <c r="L41"/>
      <c r="M41"/>
      <c r="N41"/>
      <c r="O41"/>
      <c r="P41"/>
      <c r="Q41"/>
      <c r="R41"/>
      <c r="S41"/>
    </row>
    <row r="42" spans="1:19" ht="12.75">
      <c r="A42" s="29"/>
      <c r="B42" s="55">
        <v>72</v>
      </c>
      <c r="C42" s="78"/>
      <c r="D42" s="58"/>
      <c r="E42" s="54"/>
      <c r="F42" s="54"/>
      <c r="G42" s="55">
        <v>68</v>
      </c>
      <c r="H42" s="78" t="s">
        <v>142</v>
      </c>
      <c r="I42" s="70"/>
      <c r="J42" s="54"/>
      <c r="K42" s="70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54"/>
      <c r="D43" s="58"/>
      <c r="E43" s="54"/>
      <c r="F43" s="29">
        <v>-51</v>
      </c>
      <c r="G43" s="33" t="str">
        <f>IF(E32=D30,D34,IF(E32=D34,D30,0))</f>
        <v>Исмайлов Азамат</v>
      </c>
      <c r="H43" s="54"/>
      <c r="I43" s="54"/>
      <c r="J43" s="54"/>
      <c r="K43" s="54"/>
      <c r="L43"/>
      <c r="M43"/>
      <c r="N43"/>
      <c r="O43"/>
      <c r="P43"/>
      <c r="Q43"/>
      <c r="R43"/>
      <c r="S43"/>
    </row>
    <row r="44" spans="1:19" ht="12.75">
      <c r="A44" s="29"/>
      <c r="B44" s="63"/>
      <c r="C44" s="54"/>
      <c r="D44" s="55">
        <v>77</v>
      </c>
      <c r="E44" s="61" t="s">
        <v>184</v>
      </c>
      <c r="F44" s="54"/>
      <c r="G44" s="54"/>
      <c r="H44" s="29">
        <v>-69</v>
      </c>
      <c r="I44" s="32" t="str">
        <f>IF(I40=H38,H42,IF(I40=H42,H38,0))</f>
        <v>Исмайлов Азамат</v>
      </c>
      <c r="J44" s="61"/>
      <c r="K44" s="61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>
        <f>IF(D22=C21,C23,IF(D22=C23,C21,0))</f>
        <v>0</v>
      </c>
      <c r="C45" s="54"/>
      <c r="D45" s="58"/>
      <c r="E45" s="69" t="s">
        <v>61</v>
      </c>
      <c r="F45" s="54"/>
      <c r="G45" s="29">
        <v>-67</v>
      </c>
      <c r="H45" s="32" t="str">
        <f>IF(H38=G37,G39,IF(H38=G39,G37,0))</f>
        <v>Баринов Владимир</v>
      </c>
      <c r="I45" s="70"/>
      <c r="J45" s="64" t="s">
        <v>59</v>
      </c>
      <c r="K45" s="64"/>
      <c r="L45"/>
      <c r="M45"/>
      <c r="N45"/>
      <c r="O45"/>
      <c r="P45"/>
      <c r="Q45"/>
      <c r="R45"/>
      <c r="S45"/>
    </row>
    <row r="46" spans="1:19" ht="12.75">
      <c r="A46" s="29"/>
      <c r="B46" s="55">
        <v>73</v>
      </c>
      <c r="C46" s="61"/>
      <c r="D46" s="58"/>
      <c r="E46" s="54"/>
      <c r="F46" s="54"/>
      <c r="G46" s="54"/>
      <c r="H46" s="55">
        <v>70</v>
      </c>
      <c r="I46" s="79" t="s">
        <v>168</v>
      </c>
      <c r="J46" s="61"/>
      <c r="K46" s="61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58"/>
      <c r="D47" s="58"/>
      <c r="E47" s="54"/>
      <c r="F47" s="54"/>
      <c r="G47" s="29">
        <v>-68</v>
      </c>
      <c r="H47" s="33" t="str">
        <f>IF(H42=G41,G43,IF(H42=G43,G41,0))</f>
        <v>Агудалин Дмитрий</v>
      </c>
      <c r="I47" s="70"/>
      <c r="J47" s="64" t="s">
        <v>55</v>
      </c>
      <c r="K47" s="64"/>
      <c r="L47"/>
      <c r="M47"/>
      <c r="N47"/>
      <c r="O47"/>
      <c r="P47"/>
      <c r="Q47"/>
      <c r="R47"/>
      <c r="S47"/>
    </row>
    <row r="48" spans="1:19" ht="12.75">
      <c r="A48" s="29"/>
      <c r="B48" s="54"/>
      <c r="C48" s="55">
        <v>76</v>
      </c>
      <c r="D48" s="78" t="s">
        <v>183</v>
      </c>
      <c r="E48" s="54"/>
      <c r="F48" s="54"/>
      <c r="G48" s="54"/>
      <c r="H48" s="29">
        <v>-70</v>
      </c>
      <c r="I48" s="32" t="str">
        <f>IF(I46=H45,H47,IF(I46=H47,H45,0))</f>
        <v>Агудалин Дмитрий</v>
      </c>
      <c r="J48" s="61"/>
      <c r="K48" s="61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58"/>
      <c r="D49" s="54"/>
      <c r="E49" s="54"/>
      <c r="F49" s="54"/>
      <c r="G49" s="63"/>
      <c r="H49" s="54"/>
      <c r="I49" s="70"/>
      <c r="J49" s="64" t="s">
        <v>58</v>
      </c>
      <c r="K49" s="64"/>
      <c r="L49"/>
      <c r="M49"/>
      <c r="N49"/>
      <c r="O49"/>
      <c r="P49"/>
      <c r="Q49"/>
      <c r="R49"/>
      <c r="S49"/>
    </row>
    <row r="50" spans="1:19" ht="12.75">
      <c r="A50" s="29"/>
      <c r="B50" s="55">
        <v>74</v>
      </c>
      <c r="C50" s="78" t="s">
        <v>183</v>
      </c>
      <c r="D50" s="29">
        <v>-77</v>
      </c>
      <c r="E50" s="32" t="str">
        <f>IF(E44=D40,D48,IF(E44=D48,D40,0))</f>
        <v>Могилевская Инесса</v>
      </c>
      <c r="F50" s="29">
        <v>-71</v>
      </c>
      <c r="G50" s="32">
        <f>IF(C38=B37,B39,IF(C38=B39,B37,0))</f>
        <v>0</v>
      </c>
      <c r="H50" s="54"/>
      <c r="I50" s="54"/>
      <c r="J50" s="54"/>
      <c r="K50" s="54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Могилевская Инесса</v>
      </c>
      <c r="C51" s="54"/>
      <c r="D51" s="54"/>
      <c r="E51" s="69" t="s">
        <v>64</v>
      </c>
      <c r="F51" s="54"/>
      <c r="G51" s="55">
        <v>79</v>
      </c>
      <c r="H51" s="61"/>
      <c r="I51" s="54"/>
      <c r="J51" s="54"/>
      <c r="K51" s="54"/>
      <c r="L51"/>
      <c r="M51"/>
      <c r="N51"/>
      <c r="O51"/>
      <c r="P51"/>
      <c r="Q51"/>
      <c r="R51"/>
      <c r="S51"/>
    </row>
    <row r="52" spans="1:19" ht="12.75">
      <c r="A52" s="29"/>
      <c r="B52" s="54"/>
      <c r="C52" s="29">
        <v>-75</v>
      </c>
      <c r="D52" s="32">
        <f>IF(D40=C38,C42,IF(D40=C42,C38,0))</f>
        <v>0</v>
      </c>
      <c r="E52" s="70"/>
      <c r="F52" s="29">
        <v>-72</v>
      </c>
      <c r="G52" s="33">
        <f>IF(C42=B41,B43,IF(C42=B43,B41,0))</f>
        <v>0</v>
      </c>
      <c r="H52" s="58"/>
      <c r="I52" s="63"/>
      <c r="J52" s="54"/>
      <c r="K52" s="63"/>
      <c r="L52"/>
      <c r="M52"/>
      <c r="N52"/>
      <c r="O52"/>
      <c r="P52"/>
      <c r="Q52"/>
      <c r="R52"/>
      <c r="S52"/>
    </row>
    <row r="53" spans="1:19" ht="12.75">
      <c r="A53" s="29"/>
      <c r="B53" s="54"/>
      <c r="C53" s="54"/>
      <c r="D53" s="55">
        <v>78</v>
      </c>
      <c r="E53" s="61"/>
      <c r="F53" s="54"/>
      <c r="G53" s="54"/>
      <c r="H53" s="55">
        <v>81</v>
      </c>
      <c r="I53" s="62"/>
      <c r="J53" s="56"/>
      <c r="K53" s="56"/>
      <c r="L53"/>
      <c r="M53"/>
      <c r="N53"/>
      <c r="O53"/>
      <c r="P53"/>
      <c r="Q53"/>
      <c r="R53"/>
      <c r="S53"/>
    </row>
    <row r="54" spans="1:19" ht="12.75">
      <c r="A54" s="29"/>
      <c r="B54" s="54"/>
      <c r="C54" s="29">
        <v>-76</v>
      </c>
      <c r="D54" s="33">
        <f>IF(D48=C46,C50,IF(D48=C50,C46,0))</f>
        <v>0</v>
      </c>
      <c r="E54" s="69" t="s">
        <v>125</v>
      </c>
      <c r="F54" s="29">
        <v>-73</v>
      </c>
      <c r="G54" s="32">
        <f>IF(C46=B45,B47,IF(C46=B47,B45,0))</f>
        <v>0</v>
      </c>
      <c r="H54" s="58"/>
      <c r="I54" s="68"/>
      <c r="J54" s="64" t="s">
        <v>63</v>
      </c>
      <c r="K54" s="64"/>
      <c r="L54"/>
      <c r="M54"/>
      <c r="N54"/>
      <c r="O54"/>
      <c r="P54"/>
      <c r="Q54"/>
      <c r="R54"/>
      <c r="S54"/>
    </row>
    <row r="55" spans="1:19" ht="12.75">
      <c r="A55" s="29"/>
      <c r="B55" s="54"/>
      <c r="C55" s="54"/>
      <c r="D55" s="29">
        <v>-78</v>
      </c>
      <c r="E55" s="32">
        <f>IF(E53=D52,D54,IF(E53=D54,D52,0))</f>
        <v>0</v>
      </c>
      <c r="F55" s="54"/>
      <c r="G55" s="55">
        <v>80</v>
      </c>
      <c r="H55" s="78"/>
      <c r="I55" s="70"/>
      <c r="J55" s="54"/>
      <c r="K55" s="70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3"/>
      <c r="D56" s="54"/>
      <c r="E56" s="69" t="s">
        <v>62</v>
      </c>
      <c r="F56" s="29">
        <v>-74</v>
      </c>
      <c r="G56" s="33">
        <f>IF(C50=B49,B51,IF(C50=B51,B49,0))</f>
        <v>0</v>
      </c>
      <c r="H56" s="54"/>
      <c r="I56" s="54"/>
      <c r="J56" s="54"/>
      <c r="K56" s="54"/>
      <c r="L56"/>
      <c r="M56"/>
      <c r="N56"/>
      <c r="O56"/>
      <c r="P56"/>
      <c r="Q56"/>
      <c r="R56"/>
      <c r="S56"/>
    </row>
    <row r="57" spans="1:19" ht="12.75">
      <c r="A57" s="29"/>
      <c r="B57" s="55">
        <v>83</v>
      </c>
      <c r="C57" s="61"/>
      <c r="D57" s="54"/>
      <c r="E57" s="54"/>
      <c r="F57" s="54"/>
      <c r="G57" s="54"/>
      <c r="H57" s="29">
        <v>-81</v>
      </c>
      <c r="I57" s="32">
        <f>IF(I53=H51,H55,IF(I53=H55,H51,0))</f>
        <v>0</v>
      </c>
      <c r="J57" s="61"/>
      <c r="K57" s="61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58"/>
      <c r="D58" s="54"/>
      <c r="E58" s="54"/>
      <c r="F58" s="54"/>
      <c r="G58" s="29">
        <v>-79</v>
      </c>
      <c r="H58" s="32">
        <f>IF(H51=G50,G52,IF(H51=G52,G50,0))</f>
        <v>0</v>
      </c>
      <c r="I58" s="70"/>
      <c r="J58" s="64" t="s">
        <v>65</v>
      </c>
      <c r="K58" s="64"/>
      <c r="L58"/>
      <c r="M58"/>
      <c r="N58"/>
      <c r="O58"/>
      <c r="P58"/>
      <c r="Q58"/>
      <c r="R58"/>
      <c r="S58"/>
    </row>
    <row r="59" spans="1:19" ht="12.75">
      <c r="A59" s="29"/>
      <c r="B59" s="54"/>
      <c r="C59" s="55">
        <v>87</v>
      </c>
      <c r="D59" s="61"/>
      <c r="E59" s="54"/>
      <c r="F59" s="54"/>
      <c r="G59" s="54"/>
      <c r="H59" s="55">
        <v>82</v>
      </c>
      <c r="I59" s="79"/>
      <c r="J59" s="61"/>
      <c r="K59" s="61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58"/>
      <c r="D60" s="58"/>
      <c r="E60" s="54"/>
      <c r="F60" s="54"/>
      <c r="G60" s="29">
        <v>-80</v>
      </c>
      <c r="H60" s="33">
        <f>IF(H55=G54,G56,IF(H55=G56,G54,0))</f>
        <v>0</v>
      </c>
      <c r="I60" s="70"/>
      <c r="J60" s="64" t="s">
        <v>67</v>
      </c>
      <c r="K60" s="64"/>
      <c r="L60"/>
      <c r="M60"/>
      <c r="N60"/>
      <c r="O60"/>
      <c r="P60"/>
      <c r="Q60"/>
      <c r="R60"/>
      <c r="S60"/>
    </row>
    <row r="61" spans="1:19" ht="12.75">
      <c r="A61" s="29"/>
      <c r="B61" s="55">
        <v>84</v>
      </c>
      <c r="C61" s="78"/>
      <c r="D61" s="58"/>
      <c r="E61" s="54"/>
      <c r="F61" s="54"/>
      <c r="G61" s="54"/>
      <c r="H61" s="29">
        <v>-82</v>
      </c>
      <c r="I61" s="32">
        <f>IF(I59=H58,H60,IF(I59=H60,H58,0))</f>
        <v>0</v>
      </c>
      <c r="J61" s="61"/>
      <c r="K61" s="61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54"/>
      <c r="D62" s="58"/>
      <c r="E62" s="54"/>
      <c r="F62" s="54"/>
      <c r="G62" s="63"/>
      <c r="H62" s="54"/>
      <c r="I62" s="70"/>
      <c r="J62" s="64" t="s">
        <v>69</v>
      </c>
      <c r="K62" s="64"/>
      <c r="L62"/>
      <c r="M62"/>
      <c r="N62"/>
      <c r="O62"/>
      <c r="P62"/>
      <c r="Q62"/>
      <c r="R62"/>
      <c r="S62"/>
    </row>
    <row r="63" spans="1:19" ht="12.75">
      <c r="A63" s="29"/>
      <c r="B63" s="63"/>
      <c r="C63" s="54"/>
      <c r="D63" s="55">
        <v>89</v>
      </c>
      <c r="E63" s="61"/>
      <c r="F63" s="29">
        <v>-83</v>
      </c>
      <c r="G63" s="32" t="str">
        <f>IF(C57=B56,B58,IF(C57=B58,B56,0))</f>
        <v>_</v>
      </c>
      <c r="H63" s="54"/>
      <c r="I63" s="54"/>
      <c r="J63" s="54"/>
      <c r="K63" s="54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>
        <f>IF(C21=B20,B22,IF(C21=B22,B20,0))</f>
        <v>0</v>
      </c>
      <c r="C64" s="54"/>
      <c r="D64" s="58"/>
      <c r="E64" s="69" t="s">
        <v>70</v>
      </c>
      <c r="F64" s="54"/>
      <c r="G64" s="55">
        <v>91</v>
      </c>
      <c r="H64" s="61"/>
      <c r="I64" s="54"/>
      <c r="J64" s="54"/>
      <c r="K64" s="54"/>
      <c r="L64"/>
      <c r="M64"/>
      <c r="N64"/>
      <c r="O64"/>
      <c r="P64"/>
      <c r="Q64"/>
      <c r="R64"/>
      <c r="S64"/>
    </row>
    <row r="65" spans="1:19" ht="12.75">
      <c r="A65" s="29"/>
      <c r="B65" s="55">
        <v>85</v>
      </c>
      <c r="C65" s="61"/>
      <c r="D65" s="58"/>
      <c r="E65" s="54"/>
      <c r="F65" s="29">
        <v>-84</v>
      </c>
      <c r="G65" s="33">
        <f>IF(C61=B60,B62,IF(C61=B62,B60,0))</f>
        <v>0</v>
      </c>
      <c r="H65" s="58"/>
      <c r="I65" s="63"/>
      <c r="J65" s="54"/>
      <c r="K65" s="63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58"/>
      <c r="D66" s="58"/>
      <c r="E66" s="54"/>
      <c r="F66" s="54"/>
      <c r="G66" s="54"/>
      <c r="H66" s="55">
        <v>93</v>
      </c>
      <c r="I66" s="62"/>
      <c r="J66" s="56"/>
      <c r="K66" s="56"/>
      <c r="L66"/>
      <c r="M66"/>
      <c r="N66"/>
      <c r="O66"/>
      <c r="P66"/>
      <c r="Q66"/>
      <c r="R66"/>
      <c r="S66"/>
    </row>
    <row r="67" spans="1:19" ht="12.75">
      <c r="A67" s="29"/>
      <c r="B67" s="54"/>
      <c r="C67" s="55">
        <v>88</v>
      </c>
      <c r="D67" s="78"/>
      <c r="E67" s="54"/>
      <c r="F67" s="29">
        <v>-85</v>
      </c>
      <c r="G67" s="32">
        <f>IF(C65=B64,B66,IF(C65=B66,B64,0))</f>
        <v>0</v>
      </c>
      <c r="H67" s="58"/>
      <c r="I67" s="68"/>
      <c r="J67" s="64" t="s">
        <v>71</v>
      </c>
      <c r="K67" s="64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58"/>
      <c r="D68" s="54"/>
      <c r="E68" s="54"/>
      <c r="F68" s="54"/>
      <c r="G68" s="55">
        <v>92</v>
      </c>
      <c r="H68" s="78"/>
      <c r="I68" s="70"/>
      <c r="J68" s="54"/>
      <c r="K68" s="70"/>
      <c r="L68"/>
      <c r="M68"/>
      <c r="N68"/>
      <c r="O68"/>
      <c r="P68"/>
      <c r="Q68"/>
      <c r="R68"/>
      <c r="S68"/>
    </row>
    <row r="69" spans="1:19" ht="12.75">
      <c r="A69" s="29"/>
      <c r="B69" s="55">
        <v>86</v>
      </c>
      <c r="C69" s="78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4"/>
      <c r="I69" s="54"/>
      <c r="J69" s="54"/>
      <c r="K69" s="54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4"/>
      <c r="D70" s="54"/>
      <c r="E70" s="69" t="s">
        <v>74</v>
      </c>
      <c r="F70" s="54"/>
      <c r="G70" s="54"/>
      <c r="H70" s="29">
        <v>-93</v>
      </c>
      <c r="I70" s="32">
        <f>IF(I66=H64,H68,IF(I66=H68,H64,0))</f>
        <v>0</v>
      </c>
      <c r="J70" s="61"/>
      <c r="K70" s="61"/>
      <c r="L70"/>
      <c r="M70"/>
      <c r="N70"/>
      <c r="O70"/>
      <c r="P70"/>
      <c r="Q70"/>
      <c r="R70"/>
      <c r="S70"/>
    </row>
    <row r="71" spans="1:19" ht="12.75">
      <c r="A71" s="54"/>
      <c r="B71" s="54"/>
      <c r="C71" s="29">
        <v>-87</v>
      </c>
      <c r="D71" s="32">
        <f>IF(D59=C57,C61,IF(D59=C61,C57,0))</f>
        <v>0</v>
      </c>
      <c r="E71" s="70"/>
      <c r="F71" s="54"/>
      <c r="G71" s="29">
        <v>-91</v>
      </c>
      <c r="H71" s="32" t="str">
        <f>IF(H64=G63,G65,IF(H64=G65,G63,0))</f>
        <v>_</v>
      </c>
      <c r="I71" s="70"/>
      <c r="J71" s="64" t="s">
        <v>72</v>
      </c>
      <c r="K71" s="64"/>
      <c r="L71"/>
      <c r="M71"/>
      <c r="N71"/>
      <c r="O71"/>
      <c r="P71"/>
      <c r="Q71"/>
      <c r="R71"/>
      <c r="S71"/>
    </row>
    <row r="72" spans="1:19" ht="12.75">
      <c r="A72" s="54"/>
      <c r="B72" s="54"/>
      <c r="C72" s="54"/>
      <c r="D72" s="55">
        <v>90</v>
      </c>
      <c r="E72" s="61"/>
      <c r="F72" s="54"/>
      <c r="G72" s="54"/>
      <c r="H72" s="55">
        <v>94</v>
      </c>
      <c r="I72" s="79"/>
      <c r="J72" s="61"/>
      <c r="K72" s="61"/>
      <c r="L72"/>
      <c r="M72"/>
      <c r="N72"/>
      <c r="O72"/>
      <c r="P72"/>
      <c r="Q72"/>
      <c r="R72"/>
      <c r="S72"/>
    </row>
    <row r="73" spans="1:19" ht="12.75">
      <c r="A73" s="54"/>
      <c r="B73" s="54"/>
      <c r="C73" s="29">
        <v>-88</v>
      </c>
      <c r="D73" s="33">
        <f>IF(D67=C65,C69,IF(D67=C69,C65,0))</f>
        <v>0</v>
      </c>
      <c r="E73" s="69" t="s">
        <v>66</v>
      </c>
      <c r="F73" s="54"/>
      <c r="G73" s="29">
        <v>-92</v>
      </c>
      <c r="H73" s="33" t="str">
        <f>IF(H68=G67,G69,IF(H68=G69,G67,0))</f>
        <v>_</v>
      </c>
      <c r="I73" s="70"/>
      <c r="J73" s="64" t="s">
        <v>73</v>
      </c>
      <c r="K73" s="64"/>
      <c r="L73"/>
      <c r="M73"/>
      <c r="N73"/>
      <c r="O73"/>
      <c r="P73"/>
      <c r="Q73"/>
      <c r="R73"/>
      <c r="S73"/>
    </row>
    <row r="74" spans="1:19" ht="12.75">
      <c r="A74" s="54"/>
      <c r="B74" s="54"/>
      <c r="C74" s="54"/>
      <c r="D74" s="29">
        <v>-90</v>
      </c>
      <c r="E74" s="32">
        <f>IF(E72=D71,D73,IF(E72=D73,D71,0))</f>
        <v>0</v>
      </c>
      <c r="F74" s="54"/>
      <c r="G74" s="54"/>
      <c r="H74" s="29">
        <v>-94</v>
      </c>
      <c r="I74" s="32">
        <f>IF(I72=H71,H73,IF(I72=H73,H71,0))</f>
        <v>0</v>
      </c>
      <c r="J74" s="61"/>
      <c r="K74" s="61"/>
      <c r="L74"/>
      <c r="M74"/>
      <c r="N74"/>
      <c r="O74"/>
      <c r="P74"/>
      <c r="Q74"/>
      <c r="R74"/>
      <c r="S74"/>
    </row>
    <row r="75" spans="1:19" ht="12.75">
      <c r="A75" s="54"/>
      <c r="B75" s="54"/>
      <c r="C75" s="63"/>
      <c r="D75" s="54"/>
      <c r="E75" s="69" t="s">
        <v>68</v>
      </c>
      <c r="F75" s="54"/>
      <c r="G75" s="63"/>
      <c r="H75" s="54"/>
      <c r="I75" s="70"/>
      <c r="J75" s="64" t="s">
        <v>75</v>
      </c>
      <c r="K75" s="64"/>
      <c r="L75"/>
      <c r="M75"/>
      <c r="N75"/>
      <c r="O75"/>
      <c r="P75"/>
      <c r="Q75"/>
      <c r="R75"/>
      <c r="S75"/>
    </row>
    <row r="76" spans="1:1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72" t="s">
        <v>186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40985</v>
      </c>
      <c r="B3" s="5"/>
      <c r="C3" s="5"/>
      <c r="D3" s="5"/>
      <c r="E3" s="5"/>
      <c r="F3" s="5"/>
      <c r="G3" s="5"/>
      <c r="H3" s="5"/>
      <c r="I3" s="5"/>
    </row>
    <row r="4" spans="1:9" ht="15.75">
      <c r="A4" s="73"/>
      <c r="B4" s="73"/>
      <c r="C4" s="73"/>
      <c r="D4" s="73"/>
      <c r="E4" s="73"/>
      <c r="F4" s="73"/>
      <c r="G4" s="73"/>
      <c r="H4" s="73"/>
      <c r="I4" s="73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187</v>
      </c>
      <c r="B7" s="12">
        <v>1</v>
      </c>
      <c r="C7" s="13" t="str">
        <f>Пл1с!G36</f>
        <v>Харламов Руслан</v>
      </c>
      <c r="D7" s="10"/>
      <c r="E7" s="10"/>
      <c r="F7" s="10"/>
      <c r="G7" s="10"/>
      <c r="H7" s="10"/>
      <c r="I7" s="10"/>
    </row>
    <row r="8" spans="1:9" ht="18">
      <c r="A8" s="11" t="s">
        <v>188</v>
      </c>
      <c r="B8" s="12">
        <v>2</v>
      </c>
      <c r="C8" s="13" t="str">
        <f>Пл1с!G56</f>
        <v>Аристов Александр</v>
      </c>
      <c r="D8" s="10"/>
      <c r="E8" s="10"/>
      <c r="F8" s="10"/>
      <c r="G8" s="10"/>
      <c r="H8" s="10"/>
      <c r="I8" s="10"/>
    </row>
    <row r="9" spans="1:9" ht="18">
      <c r="A9" s="11" t="s">
        <v>189</v>
      </c>
      <c r="B9" s="12">
        <v>3</v>
      </c>
      <c r="C9" s="13" t="str">
        <f>Пл2с!I22</f>
        <v>Яковлев Михаил</v>
      </c>
      <c r="D9" s="10"/>
      <c r="E9" s="10"/>
      <c r="F9" s="10"/>
      <c r="G9" s="10"/>
      <c r="H9" s="10"/>
      <c r="I9" s="10"/>
    </row>
    <row r="10" spans="1:9" ht="18">
      <c r="A10" s="11" t="s">
        <v>190</v>
      </c>
      <c r="B10" s="12">
        <v>4</v>
      </c>
      <c r="C10" s="13" t="str">
        <f>Пл2с!I32</f>
        <v>Срумов Антон</v>
      </c>
      <c r="D10" s="10"/>
      <c r="E10" s="10"/>
      <c r="F10" s="10"/>
      <c r="G10" s="10"/>
      <c r="H10" s="10"/>
      <c r="I10" s="10"/>
    </row>
    <row r="11" spans="1:9" ht="18">
      <c r="A11" s="11" t="s">
        <v>191</v>
      </c>
      <c r="B11" s="12">
        <v>5</v>
      </c>
      <c r="C11" s="13" t="str">
        <f>Пл1с!G63</f>
        <v>Мазмаев Руслан</v>
      </c>
      <c r="D11" s="10"/>
      <c r="E11" s="10"/>
      <c r="F11" s="10"/>
      <c r="G11" s="10"/>
      <c r="H11" s="10"/>
      <c r="I11" s="10"/>
    </row>
    <row r="12" spans="1:9" ht="18">
      <c r="A12" s="11" t="s">
        <v>174</v>
      </c>
      <c r="B12" s="12">
        <v>6</v>
      </c>
      <c r="C12" s="13" t="str">
        <f>Пл1с!G65</f>
        <v>Максютов Азат</v>
      </c>
      <c r="D12" s="10"/>
      <c r="E12" s="10"/>
      <c r="F12" s="10"/>
      <c r="G12" s="10"/>
      <c r="H12" s="10"/>
      <c r="I12" s="10"/>
    </row>
    <row r="13" spans="1:9" ht="18">
      <c r="A13" s="11" t="s">
        <v>192</v>
      </c>
      <c r="B13" s="12">
        <v>7</v>
      </c>
      <c r="C13" s="13" t="str">
        <f>Пл1с!G68</f>
        <v>Аббасов Рустамхон</v>
      </c>
      <c r="D13" s="10"/>
      <c r="E13" s="10"/>
      <c r="F13" s="10"/>
      <c r="G13" s="10"/>
      <c r="H13" s="10"/>
      <c r="I13" s="10"/>
    </row>
    <row r="14" spans="1:9" ht="18">
      <c r="A14" s="11" t="s">
        <v>193</v>
      </c>
      <c r="B14" s="12">
        <v>8</v>
      </c>
      <c r="C14" s="13" t="str">
        <f>Пл1с!G70</f>
        <v>Семенов Константин</v>
      </c>
      <c r="D14" s="10"/>
      <c r="E14" s="10"/>
      <c r="F14" s="10"/>
      <c r="G14" s="10"/>
      <c r="H14" s="10"/>
      <c r="I14" s="10"/>
    </row>
    <row r="15" spans="1:9" ht="18">
      <c r="A15" s="11" t="s">
        <v>194</v>
      </c>
      <c r="B15" s="12">
        <v>9</v>
      </c>
      <c r="C15" s="13" t="str">
        <f>Пл1с!D72</f>
        <v>Мазурин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177</v>
      </c>
      <c r="B16" s="12">
        <v>10</v>
      </c>
      <c r="C16" s="13" t="str">
        <f>Пл1с!D75</f>
        <v>Асылгужин Марсель</v>
      </c>
      <c r="D16" s="10"/>
      <c r="E16" s="10"/>
      <c r="F16" s="10"/>
      <c r="G16" s="10"/>
      <c r="H16" s="10"/>
      <c r="I16" s="10"/>
    </row>
    <row r="17" spans="1:9" ht="18">
      <c r="A17" s="11" t="s">
        <v>178</v>
      </c>
      <c r="B17" s="12">
        <v>11</v>
      </c>
      <c r="C17" s="13" t="str">
        <f>Пл1с!G73</f>
        <v>Божко Роман</v>
      </c>
      <c r="D17" s="10"/>
      <c r="E17" s="10"/>
      <c r="F17" s="10"/>
      <c r="G17" s="10"/>
      <c r="H17" s="10"/>
      <c r="I17" s="10"/>
    </row>
    <row r="18" spans="1:9" ht="18">
      <c r="A18" s="11" t="s">
        <v>179</v>
      </c>
      <c r="B18" s="12">
        <v>12</v>
      </c>
      <c r="C18" s="13" t="str">
        <f>Пл1с!G75</f>
        <v>Сагитов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160</v>
      </c>
      <c r="B19" s="12">
        <v>13</v>
      </c>
      <c r="C19" s="13" t="str">
        <f>Пл2с!I40</f>
        <v>Шакуров Нафис</v>
      </c>
      <c r="D19" s="10"/>
      <c r="E19" s="10"/>
      <c r="F19" s="10"/>
      <c r="G19" s="10"/>
      <c r="H19" s="10"/>
      <c r="I19" s="10"/>
    </row>
    <row r="20" spans="1:9" ht="18">
      <c r="A20" s="11" t="s">
        <v>161</v>
      </c>
      <c r="B20" s="12">
        <v>14</v>
      </c>
      <c r="C20" s="13" t="str">
        <f>Пл2с!I44</f>
        <v>Коротеев Георгий</v>
      </c>
      <c r="D20" s="10"/>
      <c r="E20" s="10"/>
      <c r="F20" s="10"/>
      <c r="G20" s="10"/>
      <c r="H20" s="10"/>
      <c r="I20" s="10"/>
    </row>
    <row r="21" spans="1:9" ht="18">
      <c r="A21" s="11" t="s">
        <v>195</v>
      </c>
      <c r="B21" s="12">
        <v>15</v>
      </c>
      <c r="C21" s="13" t="str">
        <f>Пл2с!I46</f>
        <v>Абдрашитов Азат</v>
      </c>
      <c r="D21" s="10"/>
      <c r="E21" s="10"/>
      <c r="F21" s="10"/>
      <c r="G21" s="10"/>
      <c r="H21" s="10"/>
      <c r="I21" s="10"/>
    </row>
    <row r="22" spans="1:9" ht="18">
      <c r="A22" s="11" t="s">
        <v>162</v>
      </c>
      <c r="B22" s="12">
        <v>16</v>
      </c>
      <c r="C22" s="13" t="str">
        <f>Пл2с!I48</f>
        <v>Хабиров Марс</v>
      </c>
      <c r="D22" s="10"/>
      <c r="E22" s="10"/>
      <c r="F22" s="10"/>
      <c r="G22" s="10"/>
      <c r="H22" s="10"/>
      <c r="I22" s="10"/>
    </row>
    <row r="23" spans="1:9" ht="18">
      <c r="A23" s="11" t="s">
        <v>196</v>
      </c>
      <c r="B23" s="12">
        <v>17</v>
      </c>
      <c r="C23" s="13" t="str">
        <f>Пл2с!E44</f>
        <v>Салманов Сергей</v>
      </c>
      <c r="D23" s="10"/>
      <c r="E23" s="10"/>
      <c r="F23" s="10"/>
      <c r="G23" s="10"/>
      <c r="H23" s="10"/>
      <c r="I23" s="10"/>
    </row>
    <row r="24" spans="1:9" ht="18">
      <c r="A24" s="11" t="s">
        <v>197</v>
      </c>
      <c r="B24" s="12">
        <v>18</v>
      </c>
      <c r="C24" s="13" t="str">
        <f>Пл2с!E50</f>
        <v>Гайфуллин Кемаль</v>
      </c>
      <c r="D24" s="10"/>
      <c r="E24" s="10"/>
      <c r="F24" s="10"/>
      <c r="G24" s="10"/>
      <c r="H24" s="10"/>
      <c r="I24" s="10"/>
    </row>
    <row r="25" spans="1:9" ht="18">
      <c r="A25" s="11" t="s">
        <v>198</v>
      </c>
      <c r="B25" s="12">
        <v>19</v>
      </c>
      <c r="C25" s="13" t="str">
        <f>Пл2с!E53</f>
        <v>Шакиров Ильяс</v>
      </c>
      <c r="D25" s="10"/>
      <c r="E25" s="10"/>
      <c r="F25" s="10"/>
      <c r="G25" s="10"/>
      <c r="H25" s="10"/>
      <c r="I25" s="10"/>
    </row>
    <row r="26" spans="1:9" ht="18">
      <c r="A26" s="11" t="s">
        <v>43</v>
      </c>
      <c r="B26" s="12">
        <v>20</v>
      </c>
      <c r="C26" s="13">
        <f>Пл2с!E55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43</v>
      </c>
      <c r="B27" s="12">
        <v>21</v>
      </c>
      <c r="C27" s="13">
        <f>Пл2с!I53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43</v>
      </c>
      <c r="B28" s="12">
        <v>22</v>
      </c>
      <c r="C28" s="13">
        <f>Пл2с!I57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43</v>
      </c>
      <c r="B29" s="12">
        <v>23</v>
      </c>
      <c r="C29" s="13">
        <f>Пл2с!I59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43</v>
      </c>
      <c r="B30" s="12">
        <v>24</v>
      </c>
      <c r="C30" s="13">
        <f>Пл2с!I61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43</v>
      </c>
      <c r="B31" s="12">
        <v>25</v>
      </c>
      <c r="C31" s="13">
        <f>Пл2с!E63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43</v>
      </c>
      <c r="B32" s="12">
        <v>26</v>
      </c>
      <c r="C32" s="13">
        <f>Пл2с!E69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43</v>
      </c>
      <c r="B33" s="12">
        <v>27</v>
      </c>
      <c r="C33" s="13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43</v>
      </c>
      <c r="B34" s="12">
        <v>28</v>
      </c>
      <c r="C34" s="13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43</v>
      </c>
      <c r="B35" s="12">
        <v>29</v>
      </c>
      <c r="C35" s="13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43</v>
      </c>
      <c r="B36" s="12">
        <v>30</v>
      </c>
      <c r="C36" s="13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43</v>
      </c>
      <c r="B37" s="12">
        <v>31</v>
      </c>
      <c r="C37" s="13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43</v>
      </c>
      <c r="B38" s="12">
        <v>32</v>
      </c>
      <c r="C38" s="13" t="str">
        <f>Пл2с!I74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52" customWidth="1"/>
    <col min="2" max="2" width="18.875" style="52" customWidth="1"/>
    <col min="3" max="6" width="17.75390625" style="52" customWidth="1"/>
    <col min="7" max="7" width="18.00390625" style="52" customWidth="1"/>
    <col min="8" max="16384" width="9.125" style="52" customWidth="1"/>
  </cols>
  <sheetData>
    <row r="1" spans="1:7" ht="15.75">
      <c r="A1" s="74" t="str">
        <f>СпПл!A1</f>
        <v>Кубок Башкортостана 2012</v>
      </c>
      <c r="B1" s="74"/>
      <c r="C1" s="74"/>
      <c r="D1" s="74"/>
      <c r="E1" s="74"/>
      <c r="F1" s="74"/>
      <c r="G1" s="74"/>
    </row>
    <row r="2" spans="1:7" ht="15.75">
      <c r="A2" s="74" t="str">
        <f>СпПл!A2</f>
        <v>Турнир Премьер-лиги 10-го Этапа Николай Рычков</v>
      </c>
      <c r="B2" s="74"/>
      <c r="C2" s="74"/>
      <c r="D2" s="74"/>
      <c r="E2" s="74"/>
      <c r="F2" s="74"/>
      <c r="G2" s="74"/>
    </row>
    <row r="3" spans="1:7" ht="15.75">
      <c r="A3" s="75">
        <f>СпПл!A3</f>
        <v>40985</v>
      </c>
      <c r="B3" s="75"/>
      <c r="C3" s="75"/>
      <c r="D3" s="75"/>
      <c r="E3" s="75"/>
      <c r="F3" s="75"/>
      <c r="G3" s="75"/>
    </row>
    <row r="4" spans="1:7" ht="12.75">
      <c r="A4" s="54"/>
      <c r="B4" s="54"/>
      <c r="C4" s="54"/>
      <c r="D4" s="54"/>
      <c r="E4" s="54"/>
      <c r="F4" s="54"/>
      <c r="G4" s="54"/>
    </row>
    <row r="5" spans="1:19" ht="10.5" customHeight="1">
      <c r="A5" s="29">
        <v>1</v>
      </c>
      <c r="B5" s="32" t="str">
        <f>СпПл!A7</f>
        <v>Аристов Александр</v>
      </c>
      <c r="C5" s="54"/>
      <c r="D5" s="54"/>
      <c r="E5" s="54"/>
      <c r="F5" s="54"/>
      <c r="G5" s="5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54"/>
      <c r="B6" s="55">
        <v>1</v>
      </c>
      <c r="C6" s="56" t="s">
        <v>187</v>
      </c>
      <c r="D6" s="54"/>
      <c r="E6" s="57"/>
      <c r="F6" s="54"/>
      <c r="G6" s="5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29">
        <v>32</v>
      </c>
      <c r="B7" s="33" t="str">
        <f>СпПл!A38</f>
        <v>_</v>
      </c>
      <c r="C7" s="58"/>
      <c r="D7" s="54"/>
      <c r="E7" s="54"/>
      <c r="F7" s="54"/>
      <c r="G7" s="5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54"/>
      <c r="B8" s="54"/>
      <c r="C8" s="55">
        <v>17</v>
      </c>
      <c r="D8" s="56" t="s">
        <v>187</v>
      </c>
      <c r="E8" s="54"/>
      <c r="F8" s="54"/>
      <c r="G8" s="5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29">
        <v>17</v>
      </c>
      <c r="B9" s="32" t="str">
        <f>СпПл!A23</f>
        <v>Абдрашитов Азат</v>
      </c>
      <c r="C9" s="58"/>
      <c r="D9" s="58"/>
      <c r="E9" s="54"/>
      <c r="F9" s="54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54"/>
      <c r="B10" s="55">
        <v>2</v>
      </c>
      <c r="C10" s="59" t="s">
        <v>162</v>
      </c>
      <c r="D10" s="58"/>
      <c r="E10" s="54"/>
      <c r="F10" s="54"/>
      <c r="G10" s="5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29">
        <v>16</v>
      </c>
      <c r="B11" s="33" t="str">
        <f>СпПл!A22</f>
        <v>Шакиров Ильяс</v>
      </c>
      <c r="C11" s="54"/>
      <c r="D11" s="58"/>
      <c r="E11" s="54"/>
      <c r="F11" s="54"/>
      <c r="G11" s="5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54"/>
      <c r="B12" s="54"/>
      <c r="C12" s="54"/>
      <c r="D12" s="55">
        <v>25</v>
      </c>
      <c r="E12" s="56" t="s">
        <v>187</v>
      </c>
      <c r="F12" s="54"/>
      <c r="G12" s="6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29">
        <v>9</v>
      </c>
      <c r="B13" s="32" t="str">
        <f>СпПл!A15</f>
        <v>Мазмаев Руслан</v>
      </c>
      <c r="C13" s="54"/>
      <c r="D13" s="58"/>
      <c r="E13" s="58"/>
      <c r="F13" s="54"/>
      <c r="G13" s="6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54"/>
      <c r="B14" s="55">
        <v>3</v>
      </c>
      <c r="C14" s="56" t="s">
        <v>194</v>
      </c>
      <c r="D14" s="58"/>
      <c r="E14" s="58"/>
      <c r="F14" s="54"/>
      <c r="G14" s="6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29">
        <v>24</v>
      </c>
      <c r="B15" s="33" t="str">
        <f>СпПл!A30</f>
        <v>_</v>
      </c>
      <c r="C15" s="58"/>
      <c r="D15" s="58"/>
      <c r="E15" s="58"/>
      <c r="F15" s="54"/>
      <c r="G15" s="6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54"/>
      <c r="B16" s="54"/>
      <c r="C16" s="55">
        <v>18</v>
      </c>
      <c r="D16" s="59" t="s">
        <v>194</v>
      </c>
      <c r="E16" s="58"/>
      <c r="F16" s="54"/>
      <c r="G16" s="6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29">
        <v>25</v>
      </c>
      <c r="B17" s="32" t="str">
        <f>СпПл!A31</f>
        <v>_</v>
      </c>
      <c r="C17" s="58"/>
      <c r="D17" s="54"/>
      <c r="E17" s="58"/>
      <c r="F17" s="54"/>
      <c r="G17" s="6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54"/>
      <c r="B18" s="55">
        <v>4</v>
      </c>
      <c r="C18" s="59" t="s">
        <v>193</v>
      </c>
      <c r="D18" s="54"/>
      <c r="E18" s="58"/>
      <c r="F18" s="54"/>
      <c r="G18" s="5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29">
        <v>8</v>
      </c>
      <c r="B19" s="33" t="str">
        <f>СпПл!A14</f>
        <v>Божко Роман</v>
      </c>
      <c r="C19" s="54"/>
      <c r="D19" s="54"/>
      <c r="E19" s="58"/>
      <c r="F19" s="54"/>
      <c r="G19" s="5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54"/>
      <c r="B20" s="54"/>
      <c r="C20" s="54"/>
      <c r="D20" s="54"/>
      <c r="E20" s="55">
        <v>29</v>
      </c>
      <c r="F20" s="56" t="s">
        <v>187</v>
      </c>
      <c r="G20" s="5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29">
        <v>5</v>
      </c>
      <c r="B21" s="32" t="str">
        <f>СпПл!A11</f>
        <v>Срумов Антон</v>
      </c>
      <c r="C21" s="54"/>
      <c r="D21" s="54"/>
      <c r="E21" s="58"/>
      <c r="F21" s="58"/>
      <c r="G21" s="5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54"/>
      <c r="B22" s="55">
        <v>5</v>
      </c>
      <c r="C22" s="56" t="s">
        <v>191</v>
      </c>
      <c r="D22" s="54"/>
      <c r="E22" s="58"/>
      <c r="F22" s="58"/>
      <c r="G22" s="5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29">
        <v>28</v>
      </c>
      <c r="B23" s="33" t="str">
        <f>СпПл!A34</f>
        <v>_</v>
      </c>
      <c r="C23" s="58"/>
      <c r="D23" s="54"/>
      <c r="E23" s="58"/>
      <c r="F23" s="58"/>
      <c r="G23" s="5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54"/>
      <c r="B24" s="54"/>
      <c r="C24" s="55">
        <v>19</v>
      </c>
      <c r="D24" s="56" t="s">
        <v>191</v>
      </c>
      <c r="E24" s="58"/>
      <c r="F24" s="58"/>
      <c r="G24" s="5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29">
        <v>21</v>
      </c>
      <c r="B25" s="32" t="str">
        <f>СпПл!A27</f>
        <v>_</v>
      </c>
      <c r="C25" s="58"/>
      <c r="D25" s="58"/>
      <c r="E25" s="58"/>
      <c r="F25" s="58"/>
      <c r="G25" s="5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54"/>
      <c r="B26" s="55">
        <v>6</v>
      </c>
      <c r="C26" s="59" t="s">
        <v>179</v>
      </c>
      <c r="D26" s="58"/>
      <c r="E26" s="58"/>
      <c r="F26" s="58"/>
      <c r="G26" s="5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29">
        <v>12</v>
      </c>
      <c r="B27" s="33" t="str">
        <f>СпПл!A18</f>
        <v>Семенов Константин</v>
      </c>
      <c r="C27" s="54"/>
      <c r="D27" s="58"/>
      <c r="E27" s="58"/>
      <c r="F27" s="58"/>
      <c r="G27" s="5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54"/>
      <c r="B28" s="54"/>
      <c r="C28" s="54"/>
      <c r="D28" s="55">
        <v>26</v>
      </c>
      <c r="E28" s="59" t="s">
        <v>191</v>
      </c>
      <c r="F28" s="58"/>
      <c r="G28" s="5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29">
        <v>13</v>
      </c>
      <c r="B29" s="32" t="str">
        <f>СпПл!A19</f>
        <v>Коротеев Георгий</v>
      </c>
      <c r="C29" s="54"/>
      <c r="D29" s="58"/>
      <c r="E29" s="54"/>
      <c r="F29" s="58"/>
      <c r="G29" s="5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54"/>
      <c r="B30" s="55">
        <v>7</v>
      </c>
      <c r="C30" s="56" t="s">
        <v>160</v>
      </c>
      <c r="D30" s="58"/>
      <c r="E30" s="54"/>
      <c r="F30" s="58"/>
      <c r="G30" s="5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29">
        <v>20</v>
      </c>
      <c r="B31" s="33" t="str">
        <f>СпПл!A26</f>
        <v>_</v>
      </c>
      <c r="C31" s="58"/>
      <c r="D31" s="58"/>
      <c r="E31" s="54"/>
      <c r="F31" s="58"/>
      <c r="G31" s="5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54"/>
      <c r="B32" s="54"/>
      <c r="C32" s="55">
        <v>20</v>
      </c>
      <c r="D32" s="59" t="s">
        <v>190</v>
      </c>
      <c r="E32" s="54"/>
      <c r="F32" s="58"/>
      <c r="G32" s="5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29">
        <v>29</v>
      </c>
      <c r="B33" s="32" t="str">
        <f>СпПл!A35</f>
        <v>_</v>
      </c>
      <c r="C33" s="58"/>
      <c r="D33" s="54"/>
      <c r="E33" s="54"/>
      <c r="F33" s="58"/>
      <c r="G33" s="5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54"/>
      <c r="B34" s="55">
        <v>8</v>
      </c>
      <c r="C34" s="59" t="s">
        <v>190</v>
      </c>
      <c r="D34" s="54"/>
      <c r="E34" s="54"/>
      <c r="F34" s="58"/>
      <c r="G34" s="5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29">
        <v>4</v>
      </c>
      <c r="B35" s="33" t="str">
        <f>СпПл!A10</f>
        <v>Аббасов Рустамхон</v>
      </c>
      <c r="C35" s="54"/>
      <c r="D35" s="54"/>
      <c r="E35" s="54"/>
      <c r="F35" s="58"/>
      <c r="G35" s="5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54"/>
      <c r="B36" s="54"/>
      <c r="C36" s="54"/>
      <c r="D36" s="54"/>
      <c r="E36" s="54"/>
      <c r="F36" s="55">
        <v>31</v>
      </c>
      <c r="G36" s="56" t="s">
        <v>189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29">
        <v>3</v>
      </c>
      <c r="B37" s="32" t="str">
        <f>СпПл!A9</f>
        <v>Харламов Руслан</v>
      </c>
      <c r="C37" s="54"/>
      <c r="D37" s="54"/>
      <c r="E37" s="54"/>
      <c r="F37" s="58"/>
      <c r="G37" s="69" t="s">
        <v>44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54"/>
      <c r="B38" s="55">
        <v>9</v>
      </c>
      <c r="C38" s="56" t="s">
        <v>189</v>
      </c>
      <c r="D38" s="54"/>
      <c r="E38" s="54"/>
      <c r="F38" s="58"/>
      <c r="G38" s="5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29">
        <v>30</v>
      </c>
      <c r="B39" s="33" t="str">
        <f>СпПл!A36</f>
        <v>_</v>
      </c>
      <c r="C39" s="58"/>
      <c r="D39" s="54"/>
      <c r="E39" s="54"/>
      <c r="F39" s="58"/>
      <c r="G39" s="5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54"/>
      <c r="B40" s="54"/>
      <c r="C40" s="55">
        <v>21</v>
      </c>
      <c r="D40" s="56" t="s">
        <v>189</v>
      </c>
      <c r="E40" s="54"/>
      <c r="F40" s="58"/>
      <c r="G40" s="5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29">
        <v>19</v>
      </c>
      <c r="B41" s="32" t="str">
        <f>СпПл!A25</f>
        <v>Гайфуллин Кемаль</v>
      </c>
      <c r="C41" s="58"/>
      <c r="D41" s="58"/>
      <c r="E41" s="54"/>
      <c r="F41" s="58"/>
      <c r="G41" s="5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54"/>
      <c r="B42" s="55">
        <v>10</v>
      </c>
      <c r="C42" s="59" t="s">
        <v>161</v>
      </c>
      <c r="D42" s="58"/>
      <c r="E42" s="54"/>
      <c r="F42" s="58"/>
      <c r="G42" s="5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29">
        <v>14</v>
      </c>
      <c r="B43" s="33" t="str">
        <f>СпПл!A20</f>
        <v>Шакуров Нафис</v>
      </c>
      <c r="C43" s="54"/>
      <c r="D43" s="58"/>
      <c r="E43" s="54"/>
      <c r="F43" s="58"/>
      <c r="G43" s="5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54"/>
      <c r="B44" s="54"/>
      <c r="C44" s="54"/>
      <c r="D44" s="55">
        <v>27</v>
      </c>
      <c r="E44" s="56" t="s">
        <v>189</v>
      </c>
      <c r="F44" s="58"/>
      <c r="G44" s="5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9">
        <v>11</v>
      </c>
      <c r="B45" s="32" t="str">
        <f>СпПл!A17</f>
        <v>Асылгужин Марсель</v>
      </c>
      <c r="C45" s="54"/>
      <c r="D45" s="58"/>
      <c r="E45" s="58"/>
      <c r="F45" s="58"/>
      <c r="G45" s="5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54"/>
      <c r="B46" s="55">
        <v>11</v>
      </c>
      <c r="C46" s="56" t="s">
        <v>178</v>
      </c>
      <c r="D46" s="58"/>
      <c r="E46" s="58"/>
      <c r="F46" s="58"/>
      <c r="G46" s="5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9">
        <v>22</v>
      </c>
      <c r="B47" s="33" t="str">
        <f>СпПл!A28</f>
        <v>_</v>
      </c>
      <c r="C47" s="58"/>
      <c r="D47" s="58"/>
      <c r="E47" s="58"/>
      <c r="F47" s="58"/>
      <c r="G47" s="5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54"/>
      <c r="B48" s="54"/>
      <c r="C48" s="55">
        <v>22</v>
      </c>
      <c r="D48" s="59" t="s">
        <v>174</v>
      </c>
      <c r="E48" s="58"/>
      <c r="F48" s="58"/>
      <c r="G48" s="5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29">
        <v>27</v>
      </c>
      <c r="B49" s="32" t="str">
        <f>СпПл!A33</f>
        <v>_</v>
      </c>
      <c r="C49" s="58"/>
      <c r="D49" s="54"/>
      <c r="E49" s="58"/>
      <c r="F49" s="58"/>
      <c r="G49" s="5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54"/>
      <c r="B50" s="55">
        <v>12</v>
      </c>
      <c r="C50" s="59" t="s">
        <v>174</v>
      </c>
      <c r="D50" s="54"/>
      <c r="E50" s="58"/>
      <c r="F50" s="58"/>
      <c r="G50" s="5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29">
        <v>6</v>
      </c>
      <c r="B51" s="33" t="str">
        <f>СпПл!A12</f>
        <v>Мазурин Александр</v>
      </c>
      <c r="C51" s="54"/>
      <c r="D51" s="54"/>
      <c r="E51" s="58"/>
      <c r="F51" s="58"/>
      <c r="G51" s="5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54"/>
      <c r="B52" s="54"/>
      <c r="C52" s="54"/>
      <c r="D52" s="54"/>
      <c r="E52" s="55">
        <v>30</v>
      </c>
      <c r="F52" s="59" t="s">
        <v>189</v>
      </c>
      <c r="G52" s="5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29">
        <v>7</v>
      </c>
      <c r="B53" s="32" t="str">
        <f>СпПл!A13</f>
        <v>Максютов Азат</v>
      </c>
      <c r="C53" s="54"/>
      <c r="D53" s="54"/>
      <c r="E53" s="58"/>
      <c r="F53" s="54"/>
      <c r="G53" s="5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54"/>
      <c r="B54" s="55">
        <v>13</v>
      </c>
      <c r="C54" s="56" t="s">
        <v>192</v>
      </c>
      <c r="D54" s="54"/>
      <c r="E54" s="58"/>
      <c r="F54" s="54"/>
      <c r="G54" s="5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29">
        <v>26</v>
      </c>
      <c r="B55" s="33" t="str">
        <f>СпПл!A32</f>
        <v>_</v>
      </c>
      <c r="C55" s="58"/>
      <c r="D55" s="54"/>
      <c r="E55" s="58"/>
      <c r="F55" s="54"/>
      <c r="G55" s="5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54"/>
      <c r="B56" s="54"/>
      <c r="C56" s="55">
        <v>23</v>
      </c>
      <c r="D56" s="56" t="s">
        <v>192</v>
      </c>
      <c r="E56" s="58"/>
      <c r="F56" s="67">
        <v>-31</v>
      </c>
      <c r="G56" s="32" t="str">
        <f>IF(G36=F20,F52,IF(G36=F52,F20,0))</f>
        <v>Аристов Александр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29">
        <v>23</v>
      </c>
      <c r="B57" s="32" t="str">
        <f>СпПл!A29</f>
        <v>_</v>
      </c>
      <c r="C57" s="58"/>
      <c r="D57" s="58"/>
      <c r="E57" s="58"/>
      <c r="F57" s="54"/>
      <c r="G57" s="69" t="s">
        <v>45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54"/>
      <c r="B58" s="55">
        <v>14</v>
      </c>
      <c r="C58" s="59" t="s">
        <v>177</v>
      </c>
      <c r="D58" s="58"/>
      <c r="E58" s="58"/>
      <c r="F58" s="54"/>
      <c r="G58" s="5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29">
        <v>10</v>
      </c>
      <c r="B59" s="33" t="str">
        <f>СпПл!A16</f>
        <v>Сагитов Александр</v>
      </c>
      <c r="C59" s="54"/>
      <c r="D59" s="58"/>
      <c r="E59" s="58"/>
      <c r="F59" s="54"/>
      <c r="G59" s="5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54"/>
      <c r="B60" s="54"/>
      <c r="C60" s="54"/>
      <c r="D60" s="55">
        <v>28</v>
      </c>
      <c r="E60" s="59" t="s">
        <v>188</v>
      </c>
      <c r="F60" s="54"/>
      <c r="G60" s="5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29">
        <v>15</v>
      </c>
      <c r="B61" s="32" t="str">
        <f>СпПл!A21</f>
        <v>Салманов Сергей</v>
      </c>
      <c r="C61" s="54"/>
      <c r="D61" s="58"/>
      <c r="E61" s="54"/>
      <c r="F61" s="54"/>
      <c r="G61" s="5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54"/>
      <c r="B62" s="55">
        <v>15</v>
      </c>
      <c r="C62" s="56" t="s">
        <v>195</v>
      </c>
      <c r="D62" s="58"/>
      <c r="E62" s="29">
        <v>-58</v>
      </c>
      <c r="F62" s="32" t="str">
        <f>IF(Пл2с!H14=Пл2с!G10,Пл2с!G18,IF(Пл2с!H14=Пл2с!G18,Пл2с!G10,0))</f>
        <v>Мазмаев Руслан</v>
      </c>
      <c r="G62" s="5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29">
        <v>18</v>
      </c>
      <c r="B63" s="33" t="str">
        <f>СпПл!A24</f>
        <v>Хабиров Марс</v>
      </c>
      <c r="C63" s="58"/>
      <c r="D63" s="58"/>
      <c r="E63" s="54"/>
      <c r="F63" s="55">
        <v>61</v>
      </c>
      <c r="G63" s="56" t="s">
        <v>194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54"/>
      <c r="B64" s="54"/>
      <c r="C64" s="55">
        <v>24</v>
      </c>
      <c r="D64" s="59" t="s">
        <v>188</v>
      </c>
      <c r="E64" s="29">
        <v>-59</v>
      </c>
      <c r="F64" s="33" t="str">
        <f>IF(Пл2с!H30=Пл2с!G26,Пл2с!G34,IF(Пл2с!H30=Пл2с!G34,Пл2с!G26,0))</f>
        <v>Максютов Азат</v>
      </c>
      <c r="G64" s="69" t="s">
        <v>48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29">
        <v>31</v>
      </c>
      <c r="B65" s="32" t="str">
        <f>СпПл!A37</f>
        <v>_</v>
      </c>
      <c r="C65" s="58"/>
      <c r="D65" s="54"/>
      <c r="E65" s="54"/>
      <c r="F65" s="29">
        <v>-61</v>
      </c>
      <c r="G65" s="32" t="str">
        <f>IF(G63=F62,F64,IF(G63=F64,F62,0))</f>
        <v>Максютов Азат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54"/>
      <c r="B66" s="55">
        <v>16</v>
      </c>
      <c r="C66" s="59" t="s">
        <v>188</v>
      </c>
      <c r="D66" s="54"/>
      <c r="E66" s="54"/>
      <c r="F66" s="54"/>
      <c r="G66" s="69" t="s">
        <v>49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29">
        <v>2</v>
      </c>
      <c r="B67" s="33" t="str">
        <f>СпПл!A8</f>
        <v>Яковлев Михаил</v>
      </c>
      <c r="C67" s="54"/>
      <c r="D67" s="54"/>
      <c r="E67" s="29">
        <v>-56</v>
      </c>
      <c r="F67" s="32" t="str">
        <f>IF(Пл2с!G10=Пл2с!F6,Пл2с!F14,IF(Пл2с!G10=Пл2с!F14,Пл2с!F6,0))</f>
        <v>Аббасов Рустамхон</v>
      </c>
      <c r="G67" s="5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54"/>
      <c r="B68" s="54"/>
      <c r="C68" s="54"/>
      <c r="D68" s="54"/>
      <c r="E68" s="54"/>
      <c r="F68" s="55">
        <v>62</v>
      </c>
      <c r="G68" s="56" t="s">
        <v>190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29">
        <v>-52</v>
      </c>
      <c r="B69" s="32" t="str">
        <f>IF(Пл2с!F6=Пл2с!E4,Пл2с!E8,IF(Пл2с!F6=Пл2с!E8,Пл2с!E4,0))</f>
        <v>Сагитов Александр</v>
      </c>
      <c r="C69" s="54"/>
      <c r="D69" s="54"/>
      <c r="E69" s="29">
        <v>-57</v>
      </c>
      <c r="F69" s="33" t="str">
        <f>IF(Пл2с!G26=Пл2с!F22,Пл2с!F30,IF(Пл2с!G26=Пл2с!F30,Пл2с!F22,0))</f>
        <v>Семенов Константин</v>
      </c>
      <c r="G69" s="69" t="s">
        <v>51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54"/>
      <c r="B70" s="55">
        <v>63</v>
      </c>
      <c r="C70" s="56" t="s">
        <v>178</v>
      </c>
      <c r="D70" s="54"/>
      <c r="E70" s="54"/>
      <c r="F70" s="29">
        <v>-62</v>
      </c>
      <c r="G70" s="32" t="str">
        <f>IF(G68=F67,F69,IF(G68=F69,F67,0))</f>
        <v>Семенов Константин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29">
        <v>-53</v>
      </c>
      <c r="B71" s="33" t="str">
        <f>IF(Пл2с!F14=Пл2с!E12,Пл2с!E16,IF(Пл2с!F14=Пл2с!E16,Пл2с!E12,0))</f>
        <v>Асылгужин Марсель</v>
      </c>
      <c r="C71" s="58"/>
      <c r="D71" s="63"/>
      <c r="E71" s="54"/>
      <c r="F71" s="54"/>
      <c r="G71" s="69" t="s">
        <v>54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54"/>
      <c r="B72" s="54"/>
      <c r="C72" s="55">
        <v>65</v>
      </c>
      <c r="D72" s="56" t="s">
        <v>174</v>
      </c>
      <c r="E72" s="29">
        <v>-63</v>
      </c>
      <c r="F72" s="32" t="str">
        <f>IF(C70=B69,B71,IF(C70=B71,B69,0))</f>
        <v>Сагитов Александр</v>
      </c>
      <c r="G72" s="54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29">
        <v>-54</v>
      </c>
      <c r="B73" s="32" t="str">
        <f>IF(Пл2с!F22=Пл2с!E20,Пл2с!E24,IF(Пл2с!F22=Пл2с!E24,Пл2с!E20,0))</f>
        <v>Мазурин Александр</v>
      </c>
      <c r="C73" s="58"/>
      <c r="D73" s="71" t="s">
        <v>52</v>
      </c>
      <c r="E73" s="54"/>
      <c r="F73" s="55">
        <v>66</v>
      </c>
      <c r="G73" s="56" t="s">
        <v>193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54"/>
      <c r="B74" s="55">
        <v>64</v>
      </c>
      <c r="C74" s="59" t="s">
        <v>174</v>
      </c>
      <c r="D74" s="70"/>
      <c r="E74" s="29">
        <v>-64</v>
      </c>
      <c r="F74" s="33" t="str">
        <f>IF(C74=B73,B75,IF(C74=B75,B73,0))</f>
        <v>Божко Роман</v>
      </c>
      <c r="G74" s="69" t="s">
        <v>50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29">
        <v>-55</v>
      </c>
      <c r="B75" s="33" t="str">
        <f>IF(Пл2с!F30=Пл2с!E28,Пл2с!E32,IF(Пл2с!F30=Пл2с!E32,Пл2с!E28,0))</f>
        <v>Божко Роман</v>
      </c>
      <c r="C75" s="29">
        <v>-65</v>
      </c>
      <c r="D75" s="32" t="str">
        <f>IF(D72=C70,C74,IF(D72=C74,C70,0))</f>
        <v>Асылгужин Марсель</v>
      </c>
      <c r="E75" s="54"/>
      <c r="F75" s="29">
        <v>-66</v>
      </c>
      <c r="G75" s="32" t="str">
        <f>IF(G73=F72,F74,IF(G73=F74,F72,0))</f>
        <v>Сагитов Александр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54"/>
      <c r="B76" s="54"/>
      <c r="C76" s="54"/>
      <c r="D76" s="69" t="s">
        <v>56</v>
      </c>
      <c r="E76" s="54"/>
      <c r="F76" s="54"/>
      <c r="G76" s="69" t="s">
        <v>53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77" customWidth="1"/>
    <col min="2" max="2" width="13.875" style="77" customWidth="1"/>
    <col min="3" max="8" width="12.75390625" style="77" customWidth="1"/>
    <col min="9" max="11" width="6.75390625" style="77" customWidth="1"/>
    <col min="12" max="16384" width="9.125" style="77" customWidth="1"/>
  </cols>
  <sheetData>
    <row r="1" spans="1:11" ht="15.75">
      <c r="A1" s="76" t="str">
        <f>СпПл!A1</f>
        <v>Кубок Башкортостана 2012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74" t="str">
        <f>СпПл!A2</f>
        <v>Турнир Премьер-лиги 10-го Этапа Николай Рычков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5">
        <f>СпПл!A3</f>
        <v>40985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9" ht="12.75">
      <c r="A4" s="29">
        <v>-1</v>
      </c>
      <c r="B4" s="32" t="str">
        <f>IF(Пл1с!C6=Пл1с!B5,Пл1с!B7,IF(Пл1с!C6=Пл1с!B7,Пл1с!B5,0))</f>
        <v>_</v>
      </c>
      <c r="C4" s="54"/>
      <c r="D4" s="29">
        <v>-25</v>
      </c>
      <c r="E4" s="32" t="str">
        <f>IF(Пл1с!E12=Пл1с!D8,Пл1с!D16,IF(Пл1с!E12=Пл1с!D16,Пл1с!D8,0))</f>
        <v>Мазмаев Руслан</v>
      </c>
      <c r="F4" s="54"/>
      <c r="G4" s="54"/>
      <c r="H4" s="54"/>
      <c r="I4" s="54"/>
      <c r="J4" s="54"/>
      <c r="K4" s="54"/>
      <c r="L4"/>
      <c r="M4"/>
      <c r="N4"/>
      <c r="O4"/>
      <c r="P4"/>
      <c r="Q4"/>
      <c r="R4"/>
      <c r="S4"/>
    </row>
    <row r="5" spans="1:19" ht="12.75">
      <c r="A5" s="29"/>
      <c r="B5" s="55">
        <v>32</v>
      </c>
      <c r="C5" s="61" t="s">
        <v>196</v>
      </c>
      <c r="D5" s="54"/>
      <c r="E5" s="58"/>
      <c r="F5" s="54"/>
      <c r="G5" s="54"/>
      <c r="H5" s="54"/>
      <c r="I5" s="54"/>
      <c r="J5" s="54"/>
      <c r="K5" s="54"/>
      <c r="L5"/>
      <c r="M5"/>
      <c r="N5"/>
      <c r="O5"/>
      <c r="P5"/>
      <c r="Q5"/>
      <c r="R5"/>
      <c r="S5"/>
    </row>
    <row r="6" spans="1:19" ht="12.75">
      <c r="A6" s="29">
        <v>-2</v>
      </c>
      <c r="B6" s="33" t="str">
        <f>IF(Пл1с!C10=Пл1с!B9,Пл1с!B11,IF(Пл1с!C10=Пл1с!B11,Пл1с!B9,0))</f>
        <v>Абдрашитов Азат</v>
      </c>
      <c r="C6" s="55">
        <v>40</v>
      </c>
      <c r="D6" s="61" t="s">
        <v>196</v>
      </c>
      <c r="E6" s="55">
        <v>52</v>
      </c>
      <c r="F6" s="61" t="s">
        <v>194</v>
      </c>
      <c r="G6" s="54"/>
      <c r="H6" s="54"/>
      <c r="I6" s="54"/>
      <c r="J6" s="54"/>
      <c r="K6" s="54"/>
      <c r="L6"/>
      <c r="M6"/>
      <c r="N6"/>
      <c r="O6"/>
      <c r="P6"/>
      <c r="Q6"/>
      <c r="R6"/>
      <c r="S6"/>
    </row>
    <row r="7" spans="1:19" ht="12.75">
      <c r="A7" s="29"/>
      <c r="B7" s="29">
        <v>-24</v>
      </c>
      <c r="C7" s="33" t="str">
        <f>IF(Пл1с!D64=Пл1с!C62,Пл1с!C66,IF(Пл1с!D64=Пл1с!C66,Пл1с!C62,0))</f>
        <v>Салманов Сергей</v>
      </c>
      <c r="D7" s="58"/>
      <c r="E7" s="58"/>
      <c r="F7" s="58"/>
      <c r="G7" s="54"/>
      <c r="H7" s="54"/>
      <c r="I7" s="54"/>
      <c r="J7" s="54"/>
      <c r="K7" s="54"/>
      <c r="L7"/>
      <c r="M7"/>
      <c r="N7"/>
      <c r="O7"/>
      <c r="P7"/>
      <c r="Q7"/>
      <c r="R7"/>
      <c r="S7"/>
    </row>
    <row r="8" spans="1:19" ht="12.75">
      <c r="A8" s="29">
        <v>-3</v>
      </c>
      <c r="B8" s="32" t="str">
        <f>IF(Пл1с!C14=Пл1с!B13,Пл1с!B15,IF(Пл1с!C14=Пл1с!B15,Пл1с!B13,0))</f>
        <v>_</v>
      </c>
      <c r="C8" s="54"/>
      <c r="D8" s="55">
        <v>48</v>
      </c>
      <c r="E8" s="78" t="s">
        <v>177</v>
      </c>
      <c r="F8" s="58"/>
      <c r="G8" s="54"/>
      <c r="H8" s="54"/>
      <c r="I8" s="54"/>
      <c r="J8" s="54"/>
      <c r="K8" s="54"/>
      <c r="L8"/>
      <c r="M8"/>
      <c r="N8"/>
      <c r="O8"/>
      <c r="P8"/>
      <c r="Q8"/>
      <c r="R8"/>
      <c r="S8"/>
    </row>
    <row r="9" spans="1:19" ht="12.75">
      <c r="A9" s="29"/>
      <c r="B9" s="55">
        <v>33</v>
      </c>
      <c r="C9" s="61"/>
      <c r="D9" s="58"/>
      <c r="E9" s="63"/>
      <c r="F9" s="58"/>
      <c r="G9" s="54"/>
      <c r="H9" s="54"/>
      <c r="I9" s="54"/>
      <c r="J9" s="54"/>
      <c r="K9" s="54"/>
      <c r="L9"/>
      <c r="M9"/>
      <c r="N9"/>
      <c r="O9"/>
      <c r="P9"/>
      <c r="Q9"/>
      <c r="R9"/>
      <c r="S9"/>
    </row>
    <row r="10" spans="1:19" ht="12.75">
      <c r="A10" s="29">
        <v>-4</v>
      </c>
      <c r="B10" s="33" t="str">
        <f>IF(Пл1с!C18=Пл1с!B17,Пл1с!B19,IF(Пл1с!C18=Пл1с!B19,Пл1с!B17,0))</f>
        <v>_</v>
      </c>
      <c r="C10" s="55">
        <v>41</v>
      </c>
      <c r="D10" s="78" t="s">
        <v>177</v>
      </c>
      <c r="E10" s="63"/>
      <c r="F10" s="55">
        <v>56</v>
      </c>
      <c r="G10" s="61" t="s">
        <v>194</v>
      </c>
      <c r="H10" s="63"/>
      <c r="I10" s="54"/>
      <c r="J10" s="54"/>
      <c r="K10" s="54"/>
      <c r="L10"/>
      <c r="M10"/>
      <c r="N10"/>
      <c r="O10"/>
      <c r="P10"/>
      <c r="Q10"/>
      <c r="R10"/>
      <c r="S10"/>
    </row>
    <row r="11" spans="1:19" ht="12.75">
      <c r="A11" s="29"/>
      <c r="B11" s="29">
        <v>-23</v>
      </c>
      <c r="C11" s="33" t="str">
        <f>IF(Пл1с!D56=Пл1с!C54,Пл1с!C58,IF(Пл1с!D56=Пл1с!C58,Пл1с!C54,0))</f>
        <v>Сагитов Александр</v>
      </c>
      <c r="D11" s="54"/>
      <c r="E11" s="63"/>
      <c r="F11" s="58"/>
      <c r="G11" s="58"/>
      <c r="H11" s="63"/>
      <c r="I11" s="54"/>
      <c r="J11" s="54"/>
      <c r="K11" s="54"/>
      <c r="L11"/>
      <c r="M11"/>
      <c r="N11"/>
      <c r="O11"/>
      <c r="P11"/>
      <c r="Q11"/>
      <c r="R11"/>
      <c r="S11"/>
    </row>
    <row r="12" spans="1:19" ht="12.75">
      <c r="A12" s="29">
        <v>-5</v>
      </c>
      <c r="B12" s="32" t="str">
        <f>IF(Пл1с!C22=Пл1с!B21,Пл1с!B23,IF(Пл1с!C22=Пл1с!B23,Пл1с!B21,0))</f>
        <v>_</v>
      </c>
      <c r="C12" s="54"/>
      <c r="D12" s="29">
        <v>-26</v>
      </c>
      <c r="E12" s="32" t="str">
        <f>IF(Пл1с!E28=Пл1с!D24,Пл1с!D32,IF(Пл1с!E28=Пл1с!D32,Пл1с!D24,0))</f>
        <v>Аббасов Рустамхон</v>
      </c>
      <c r="F12" s="58"/>
      <c r="G12" s="58"/>
      <c r="H12" s="63"/>
      <c r="I12" s="54"/>
      <c r="J12" s="54"/>
      <c r="K12" s="54"/>
      <c r="L12"/>
      <c r="M12"/>
      <c r="N12"/>
      <c r="O12"/>
      <c r="P12"/>
      <c r="Q12"/>
      <c r="R12"/>
      <c r="S12"/>
    </row>
    <row r="13" spans="1:19" ht="12.75">
      <c r="A13" s="29"/>
      <c r="B13" s="55">
        <v>34</v>
      </c>
      <c r="C13" s="61"/>
      <c r="D13" s="54"/>
      <c r="E13" s="58"/>
      <c r="F13" s="58"/>
      <c r="G13" s="58"/>
      <c r="H13" s="63"/>
      <c r="I13" s="54"/>
      <c r="J13" s="54"/>
      <c r="K13" s="54"/>
      <c r="L13"/>
      <c r="M13"/>
      <c r="N13"/>
      <c r="O13"/>
      <c r="P13"/>
      <c r="Q13"/>
      <c r="R13"/>
      <c r="S13"/>
    </row>
    <row r="14" spans="1:19" ht="12.75">
      <c r="A14" s="29">
        <v>-6</v>
      </c>
      <c r="B14" s="33" t="str">
        <f>IF(Пл1с!C26=Пл1с!B25,Пл1с!B27,IF(Пл1с!C26=Пл1с!B27,Пл1с!B25,0))</f>
        <v>_</v>
      </c>
      <c r="C14" s="55">
        <v>42</v>
      </c>
      <c r="D14" s="61" t="s">
        <v>178</v>
      </c>
      <c r="E14" s="55">
        <v>53</v>
      </c>
      <c r="F14" s="78" t="s">
        <v>190</v>
      </c>
      <c r="G14" s="55">
        <v>58</v>
      </c>
      <c r="H14" s="61" t="s">
        <v>188</v>
      </c>
      <c r="I14" s="54"/>
      <c r="J14" s="54"/>
      <c r="K14" s="54"/>
      <c r="L14"/>
      <c r="M14"/>
      <c r="N14"/>
      <c r="O14"/>
      <c r="P14"/>
      <c r="Q14"/>
      <c r="R14"/>
      <c r="S14"/>
    </row>
    <row r="15" spans="1:19" ht="12.75">
      <c r="A15" s="29"/>
      <c r="B15" s="29">
        <v>-22</v>
      </c>
      <c r="C15" s="33" t="str">
        <f>IF(Пл1с!D48=Пл1с!C46,Пл1с!C50,IF(Пл1с!D48=Пл1с!C50,Пл1с!C46,0))</f>
        <v>Асылгужин Марсель</v>
      </c>
      <c r="D15" s="58"/>
      <c r="E15" s="58"/>
      <c r="F15" s="54"/>
      <c r="G15" s="58"/>
      <c r="H15" s="58"/>
      <c r="I15" s="54"/>
      <c r="J15" s="54"/>
      <c r="K15" s="54"/>
      <c r="L15"/>
      <c r="M15"/>
      <c r="N15"/>
      <c r="O15"/>
      <c r="P15"/>
      <c r="Q15"/>
      <c r="R15"/>
      <c r="S15"/>
    </row>
    <row r="16" spans="1:19" ht="12.75">
      <c r="A16" s="29">
        <v>-7</v>
      </c>
      <c r="B16" s="32" t="str">
        <f>IF(Пл1с!C30=Пл1с!B29,Пл1с!B31,IF(Пл1с!C30=Пл1с!B31,Пл1с!B29,0))</f>
        <v>_</v>
      </c>
      <c r="C16" s="54"/>
      <c r="D16" s="55">
        <v>49</v>
      </c>
      <c r="E16" s="78" t="s">
        <v>178</v>
      </c>
      <c r="F16" s="54"/>
      <c r="G16" s="58"/>
      <c r="H16" s="58"/>
      <c r="I16" s="54"/>
      <c r="J16" s="54"/>
      <c r="K16" s="54"/>
      <c r="L16"/>
      <c r="M16"/>
      <c r="N16"/>
      <c r="O16"/>
      <c r="P16"/>
      <c r="Q16"/>
      <c r="R16"/>
      <c r="S16"/>
    </row>
    <row r="17" spans="1:19" ht="12.75">
      <c r="A17" s="29"/>
      <c r="B17" s="55">
        <v>35</v>
      </c>
      <c r="C17" s="61"/>
      <c r="D17" s="58"/>
      <c r="E17" s="63"/>
      <c r="F17" s="54"/>
      <c r="G17" s="58"/>
      <c r="H17" s="58"/>
      <c r="I17" s="54"/>
      <c r="J17" s="54"/>
      <c r="K17" s="54"/>
      <c r="L17"/>
      <c r="M17"/>
      <c r="N17"/>
      <c r="O17"/>
      <c r="P17"/>
      <c r="Q17"/>
      <c r="R17"/>
      <c r="S17"/>
    </row>
    <row r="18" spans="1:19" ht="12.75">
      <c r="A18" s="29">
        <v>-8</v>
      </c>
      <c r="B18" s="33" t="str">
        <f>IF(Пл1с!C34=Пл1с!B33,Пл1с!B35,IF(Пл1с!C34=Пл1с!B35,Пл1с!B33,0))</f>
        <v>_</v>
      </c>
      <c r="C18" s="55">
        <v>43</v>
      </c>
      <c r="D18" s="78" t="s">
        <v>161</v>
      </c>
      <c r="E18" s="63"/>
      <c r="F18" s="29">
        <v>-30</v>
      </c>
      <c r="G18" s="33" t="str">
        <f>IF(Пл1с!F52=Пл1с!E44,Пл1с!E60,IF(Пл1с!F52=Пл1с!E60,Пл1с!E44,0))</f>
        <v>Яковлев Михаил</v>
      </c>
      <c r="H18" s="58"/>
      <c r="I18" s="54"/>
      <c r="J18" s="54"/>
      <c r="K18" s="54"/>
      <c r="L18"/>
      <c r="M18"/>
      <c r="N18"/>
      <c r="O18"/>
      <c r="P18"/>
      <c r="Q18"/>
      <c r="R18"/>
      <c r="S18"/>
    </row>
    <row r="19" spans="1:19" ht="12.75">
      <c r="A19" s="29"/>
      <c r="B19" s="67">
        <v>-21</v>
      </c>
      <c r="C19" s="33" t="str">
        <f>IF(Пл1с!D40=Пл1с!C38,Пл1с!C42,IF(Пл1с!D40=Пл1с!C42,Пл1с!C38,0))</f>
        <v>Шакуров Нафис</v>
      </c>
      <c r="D19" s="54"/>
      <c r="E19" s="63"/>
      <c r="F19" s="54"/>
      <c r="G19" s="63"/>
      <c r="H19" s="58"/>
      <c r="I19" s="54"/>
      <c r="J19" s="54"/>
      <c r="K19" s="54"/>
      <c r="L19"/>
      <c r="M19"/>
      <c r="N19"/>
      <c r="O19"/>
      <c r="P19"/>
      <c r="Q19"/>
      <c r="R19"/>
      <c r="S19"/>
    </row>
    <row r="20" spans="1:19" ht="12.75">
      <c r="A20" s="29">
        <v>-9</v>
      </c>
      <c r="B20" s="32" t="str">
        <f>IF(Пл1с!C38=Пл1с!B37,Пл1с!B39,IF(Пл1с!C38=Пл1с!B39,Пл1с!B37,0))</f>
        <v>_</v>
      </c>
      <c r="C20" s="54"/>
      <c r="D20" s="29">
        <v>-27</v>
      </c>
      <c r="E20" s="32" t="str">
        <f>IF(Пл1с!E44=Пл1с!D40,Пл1с!D48,IF(Пл1с!E44=Пл1с!D48,Пл1с!D40,0))</f>
        <v>Мазурин Александр</v>
      </c>
      <c r="F20" s="54"/>
      <c r="G20" s="63"/>
      <c r="H20" s="58"/>
      <c r="I20" s="54"/>
      <c r="J20" s="54"/>
      <c r="K20" s="54"/>
      <c r="L20"/>
      <c r="M20"/>
      <c r="N20"/>
      <c r="O20"/>
      <c r="P20"/>
      <c r="Q20"/>
      <c r="R20"/>
      <c r="S20"/>
    </row>
    <row r="21" spans="1:19" ht="12.75">
      <c r="A21" s="29"/>
      <c r="B21" s="55">
        <v>36</v>
      </c>
      <c r="C21" s="61" t="s">
        <v>198</v>
      </c>
      <c r="D21" s="54"/>
      <c r="E21" s="58"/>
      <c r="F21" s="54"/>
      <c r="G21" s="63"/>
      <c r="H21" s="58"/>
      <c r="I21" s="54"/>
      <c r="J21" s="54"/>
      <c r="K21" s="54"/>
      <c r="L21"/>
      <c r="M21"/>
      <c r="N21"/>
      <c r="O21"/>
      <c r="P21"/>
      <c r="Q21"/>
      <c r="R21"/>
      <c r="S21"/>
    </row>
    <row r="22" spans="1:19" ht="12.75">
      <c r="A22" s="29">
        <v>-10</v>
      </c>
      <c r="B22" s="33" t="str">
        <f>IF(Пл1с!C42=Пл1с!B41,Пл1с!B43,IF(Пл1с!C42=Пл1с!B43,Пл1с!B41,0))</f>
        <v>Гайфуллин Кемаль</v>
      </c>
      <c r="C22" s="55">
        <v>44</v>
      </c>
      <c r="D22" s="61" t="s">
        <v>160</v>
      </c>
      <c r="E22" s="55">
        <v>54</v>
      </c>
      <c r="F22" s="61" t="s">
        <v>179</v>
      </c>
      <c r="G22" s="63"/>
      <c r="H22" s="55">
        <v>60</v>
      </c>
      <c r="I22" s="79" t="s">
        <v>188</v>
      </c>
      <c r="J22" s="61"/>
      <c r="K22" s="61"/>
      <c r="L22"/>
      <c r="M22"/>
      <c r="N22"/>
      <c r="O22"/>
      <c r="P22"/>
      <c r="Q22"/>
      <c r="R22"/>
      <c r="S22"/>
    </row>
    <row r="23" spans="1:19" ht="12.75">
      <c r="A23" s="29"/>
      <c r="B23" s="29">
        <v>-20</v>
      </c>
      <c r="C23" s="33" t="str">
        <f>IF(Пл1с!D32=Пл1с!C30,Пл1с!C34,IF(Пл1с!D32=Пл1с!C34,Пл1с!C30,0))</f>
        <v>Коротеев Георгий</v>
      </c>
      <c r="D23" s="58"/>
      <c r="E23" s="58"/>
      <c r="F23" s="58"/>
      <c r="G23" s="63"/>
      <c r="H23" s="58"/>
      <c r="I23" s="70"/>
      <c r="J23" s="64" t="s">
        <v>46</v>
      </c>
      <c r="K23" s="64"/>
      <c r="L23"/>
      <c r="M23"/>
      <c r="N23"/>
      <c r="O23"/>
      <c r="P23"/>
      <c r="Q23"/>
      <c r="R23"/>
      <c r="S23"/>
    </row>
    <row r="24" spans="1:19" ht="12.75">
      <c r="A24" s="29">
        <v>-11</v>
      </c>
      <c r="B24" s="32" t="str">
        <f>IF(Пл1с!C46=Пл1с!B45,Пл1с!B47,IF(Пл1с!C46=Пл1с!B47,Пл1с!B45,0))</f>
        <v>_</v>
      </c>
      <c r="C24" s="54"/>
      <c r="D24" s="55">
        <v>50</v>
      </c>
      <c r="E24" s="78" t="s">
        <v>179</v>
      </c>
      <c r="F24" s="58"/>
      <c r="G24" s="63"/>
      <c r="H24" s="58"/>
      <c r="I24" s="54"/>
      <c r="J24" s="54"/>
      <c r="K24" s="54"/>
      <c r="L24"/>
      <c r="M24"/>
      <c r="N24"/>
      <c r="O24"/>
      <c r="P24"/>
      <c r="Q24"/>
      <c r="R24"/>
      <c r="S24"/>
    </row>
    <row r="25" spans="1:19" ht="12.75">
      <c r="A25" s="29"/>
      <c r="B25" s="55">
        <v>37</v>
      </c>
      <c r="C25" s="61"/>
      <c r="D25" s="58"/>
      <c r="E25" s="63"/>
      <c r="F25" s="58"/>
      <c r="G25" s="63"/>
      <c r="H25" s="58"/>
      <c r="I25" s="54"/>
      <c r="J25" s="54"/>
      <c r="K25" s="54"/>
      <c r="L25"/>
      <c r="M25"/>
      <c r="N25"/>
      <c r="O25"/>
      <c r="P25"/>
      <c r="Q25"/>
      <c r="R25"/>
      <c r="S25"/>
    </row>
    <row r="26" spans="1:19" ht="12.75">
      <c r="A26" s="29">
        <v>-12</v>
      </c>
      <c r="B26" s="33" t="str">
        <f>IF(Пл1с!C50=Пл1с!B49,Пл1с!B51,IF(Пл1с!C50=Пл1с!B51,Пл1с!B49,0))</f>
        <v>_</v>
      </c>
      <c r="C26" s="55">
        <v>45</v>
      </c>
      <c r="D26" s="78" t="s">
        <v>179</v>
      </c>
      <c r="E26" s="63"/>
      <c r="F26" s="55">
        <v>57</v>
      </c>
      <c r="G26" s="61" t="s">
        <v>192</v>
      </c>
      <c r="H26" s="58"/>
      <c r="I26" s="54"/>
      <c r="J26" s="54"/>
      <c r="K26" s="54"/>
      <c r="L26"/>
      <c r="M26"/>
      <c r="N26"/>
      <c r="O26"/>
      <c r="P26"/>
      <c r="Q26"/>
      <c r="R26"/>
      <c r="S26"/>
    </row>
    <row r="27" spans="1:19" ht="12.75">
      <c r="A27" s="29"/>
      <c r="B27" s="29">
        <v>-19</v>
      </c>
      <c r="C27" s="33" t="str">
        <f>IF(Пл1с!D24=Пл1с!C22,Пл1с!C26,IF(Пл1с!D24=Пл1с!C26,Пл1с!C22,0))</f>
        <v>Семенов Константин</v>
      </c>
      <c r="D27" s="54"/>
      <c r="E27" s="63"/>
      <c r="F27" s="58"/>
      <c r="G27" s="58"/>
      <c r="H27" s="58"/>
      <c r="I27" s="54"/>
      <c r="J27" s="54"/>
      <c r="K27" s="54"/>
      <c r="L27"/>
      <c r="M27"/>
      <c r="N27"/>
      <c r="O27"/>
      <c r="P27"/>
      <c r="Q27"/>
      <c r="R27"/>
      <c r="S27"/>
    </row>
    <row r="28" spans="1:19" ht="12.75">
      <c r="A28" s="29">
        <v>-13</v>
      </c>
      <c r="B28" s="32" t="str">
        <f>IF(Пл1с!C54=Пл1с!B53,Пл1с!B55,IF(Пл1с!C54=Пл1с!B55,Пл1с!B53,0))</f>
        <v>_</v>
      </c>
      <c r="C28" s="54"/>
      <c r="D28" s="29">
        <v>-28</v>
      </c>
      <c r="E28" s="32" t="str">
        <f>IF(Пл1с!E60=Пл1с!D56,Пл1с!D64,IF(Пл1с!E60=Пл1с!D64,Пл1с!D56,0))</f>
        <v>Максютов Азат</v>
      </c>
      <c r="F28" s="58"/>
      <c r="G28" s="58"/>
      <c r="H28" s="58"/>
      <c r="I28" s="54"/>
      <c r="J28" s="54"/>
      <c r="K28" s="54"/>
      <c r="L28"/>
      <c r="M28"/>
      <c r="N28"/>
      <c r="O28"/>
      <c r="P28"/>
      <c r="Q28"/>
      <c r="R28"/>
      <c r="S28"/>
    </row>
    <row r="29" spans="1:19" ht="12.75">
      <c r="A29" s="29"/>
      <c r="B29" s="55">
        <v>38</v>
      </c>
      <c r="C29" s="61"/>
      <c r="D29" s="54"/>
      <c r="E29" s="58"/>
      <c r="F29" s="58"/>
      <c r="G29" s="58"/>
      <c r="H29" s="58"/>
      <c r="I29" s="54"/>
      <c r="J29" s="54"/>
      <c r="K29" s="54"/>
      <c r="L29"/>
      <c r="M29"/>
      <c r="N29"/>
      <c r="O29"/>
      <c r="P29"/>
      <c r="Q29"/>
      <c r="R29"/>
      <c r="S29"/>
    </row>
    <row r="30" spans="1:19" ht="12.75">
      <c r="A30" s="29">
        <v>-14</v>
      </c>
      <c r="B30" s="33" t="str">
        <f>IF(Пл1с!C58=Пл1с!B57,Пл1с!B59,IF(Пл1с!C58=Пл1с!B59,Пл1с!B57,0))</f>
        <v>_</v>
      </c>
      <c r="C30" s="55">
        <v>46</v>
      </c>
      <c r="D30" s="61" t="s">
        <v>193</v>
      </c>
      <c r="E30" s="55">
        <v>55</v>
      </c>
      <c r="F30" s="78" t="s">
        <v>192</v>
      </c>
      <c r="G30" s="55">
        <v>59</v>
      </c>
      <c r="H30" s="78" t="s">
        <v>191</v>
      </c>
      <c r="I30" s="54"/>
      <c r="J30" s="54"/>
      <c r="K30" s="54"/>
      <c r="L30"/>
      <c r="M30"/>
      <c r="N30"/>
      <c r="O30"/>
      <c r="P30"/>
      <c r="Q30"/>
      <c r="R30"/>
      <c r="S30"/>
    </row>
    <row r="31" spans="1:19" ht="12.75">
      <c r="A31" s="29"/>
      <c r="B31" s="29">
        <v>-18</v>
      </c>
      <c r="C31" s="33" t="str">
        <f>IF(Пл1с!D16=Пл1с!C14,Пл1с!C18,IF(Пл1с!D16=Пл1с!C18,Пл1с!C14,0))</f>
        <v>Божко Роман</v>
      </c>
      <c r="D31" s="58"/>
      <c r="E31" s="58"/>
      <c r="F31" s="54"/>
      <c r="G31" s="58"/>
      <c r="H31" s="54"/>
      <c r="I31" s="54"/>
      <c r="J31" s="54"/>
      <c r="K31" s="54"/>
      <c r="L31"/>
      <c r="M31"/>
      <c r="N31"/>
      <c r="O31"/>
      <c r="P31"/>
      <c r="Q31"/>
      <c r="R31"/>
      <c r="S31"/>
    </row>
    <row r="32" spans="1:19" ht="12.75">
      <c r="A32" s="29">
        <v>-15</v>
      </c>
      <c r="B32" s="32" t="str">
        <f>IF(Пл1с!C62=Пл1с!B61,Пл1с!B63,IF(Пл1с!C62=Пл1с!B63,Пл1с!B61,0))</f>
        <v>Хабиров Марс</v>
      </c>
      <c r="C32" s="54"/>
      <c r="D32" s="55">
        <v>51</v>
      </c>
      <c r="E32" s="78" t="s">
        <v>193</v>
      </c>
      <c r="F32" s="54"/>
      <c r="G32" s="58"/>
      <c r="H32" s="29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29"/>
      <c r="B33" s="55">
        <v>39</v>
      </c>
      <c r="C33" s="61" t="s">
        <v>197</v>
      </c>
      <c r="D33" s="58"/>
      <c r="E33" s="63"/>
      <c r="F33" s="54"/>
      <c r="G33" s="58"/>
      <c r="H33" s="54"/>
      <c r="I33" s="70"/>
      <c r="J33" s="64" t="s">
        <v>47</v>
      </c>
      <c r="K33" s="64"/>
      <c r="L33"/>
      <c r="M33"/>
      <c r="N33"/>
      <c r="O33"/>
      <c r="P33"/>
      <c r="Q33"/>
      <c r="R33"/>
      <c r="S33"/>
    </row>
    <row r="34" spans="1:19" ht="12.75">
      <c r="A34" s="29">
        <v>-16</v>
      </c>
      <c r="B34" s="33" t="str">
        <f>IF(Пл1с!C66=Пл1с!B65,Пл1с!B67,IF(Пл1с!C66=Пл1с!B67,Пл1с!B65,0))</f>
        <v>_</v>
      </c>
      <c r="C34" s="55">
        <v>47</v>
      </c>
      <c r="D34" s="78" t="s">
        <v>197</v>
      </c>
      <c r="E34" s="63"/>
      <c r="F34" s="29">
        <v>-29</v>
      </c>
      <c r="G34" s="33" t="str">
        <f>IF(Пл1с!F20=Пл1с!E12,Пл1с!E28,IF(Пл1с!F20=Пл1с!E28,Пл1с!E12,0))</f>
        <v>Срумов Антон</v>
      </c>
      <c r="H34" s="54"/>
      <c r="I34" s="54"/>
      <c r="J34" s="54"/>
      <c r="K34" s="54"/>
      <c r="L34"/>
      <c r="M34"/>
      <c r="N34"/>
      <c r="O34"/>
      <c r="P34"/>
      <c r="Q34"/>
      <c r="R34"/>
      <c r="S34"/>
    </row>
    <row r="35" spans="1:19" ht="12.75">
      <c r="A35" s="29"/>
      <c r="B35" s="29">
        <v>-17</v>
      </c>
      <c r="C35" s="33" t="str">
        <f>IF(Пл1с!D8=Пл1с!C6,Пл1с!C10,IF(Пл1с!D8=Пл1с!C10,Пл1с!C6,0))</f>
        <v>Шакиров Ильяс</v>
      </c>
      <c r="D35" s="54"/>
      <c r="E35" s="63"/>
      <c r="F35" s="54"/>
      <c r="G35" s="54"/>
      <c r="H35" s="54"/>
      <c r="I35" s="54"/>
      <c r="J35" s="54"/>
      <c r="K35" s="54"/>
      <c r="L35"/>
      <c r="M35"/>
      <c r="N35"/>
      <c r="O35"/>
      <c r="P35"/>
      <c r="Q35"/>
      <c r="R35"/>
      <c r="S35"/>
    </row>
    <row r="36" spans="1:19" ht="12.75">
      <c r="A36" s="29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/>
      <c r="M36"/>
      <c r="N36"/>
      <c r="O36"/>
      <c r="P36"/>
      <c r="Q36"/>
      <c r="R36"/>
      <c r="S36"/>
    </row>
    <row r="37" spans="1:19" ht="12.75">
      <c r="A37" s="29">
        <v>-40</v>
      </c>
      <c r="B37" s="32" t="str">
        <f>IF(D6=C5,C7,IF(D6=C7,C5,0))</f>
        <v>Салманов Сергей</v>
      </c>
      <c r="C37" s="54"/>
      <c r="D37" s="54"/>
      <c r="E37" s="54"/>
      <c r="F37" s="29">
        <v>-48</v>
      </c>
      <c r="G37" s="32" t="str">
        <f>IF(E8=D6,D10,IF(E8=D10,D6,0))</f>
        <v>Абдрашитов Азат</v>
      </c>
      <c r="H37" s="54"/>
      <c r="I37" s="54"/>
      <c r="J37" s="54"/>
      <c r="K37" s="54"/>
      <c r="L37"/>
      <c r="M37"/>
      <c r="N37"/>
      <c r="O37"/>
      <c r="P37"/>
      <c r="Q37"/>
      <c r="R37"/>
      <c r="S37"/>
    </row>
    <row r="38" spans="1:19" ht="12.75">
      <c r="A38" s="29"/>
      <c r="B38" s="55">
        <v>71</v>
      </c>
      <c r="C38" s="61" t="s">
        <v>195</v>
      </c>
      <c r="D38" s="54"/>
      <c r="E38" s="54"/>
      <c r="F38" s="54"/>
      <c r="G38" s="55">
        <v>67</v>
      </c>
      <c r="H38" s="61" t="s">
        <v>161</v>
      </c>
      <c r="I38" s="54"/>
      <c r="J38" s="54"/>
      <c r="K38" s="54"/>
      <c r="L38"/>
      <c r="M38"/>
      <c r="N38"/>
      <c r="O38"/>
      <c r="P38"/>
      <c r="Q38"/>
      <c r="R38"/>
      <c r="S38"/>
    </row>
    <row r="39" spans="1:19" ht="12.75">
      <c r="A39" s="29">
        <v>-41</v>
      </c>
      <c r="B39" s="33">
        <f>IF(D10=C9,C11,IF(D10=C11,C9,0))</f>
        <v>0</v>
      </c>
      <c r="C39" s="58"/>
      <c r="D39" s="54"/>
      <c r="E39" s="54"/>
      <c r="F39" s="29">
        <v>-49</v>
      </c>
      <c r="G39" s="33" t="str">
        <f>IF(E16=D14,D18,IF(E16=D18,D14,0))</f>
        <v>Шакуров Нафис</v>
      </c>
      <c r="H39" s="58"/>
      <c r="I39" s="63"/>
      <c r="J39" s="54"/>
      <c r="K39" s="63"/>
      <c r="L39"/>
      <c r="M39"/>
      <c r="N39"/>
      <c r="O39"/>
      <c r="P39"/>
      <c r="Q39"/>
      <c r="R39"/>
      <c r="S39"/>
    </row>
    <row r="40" spans="1:19" ht="12.75">
      <c r="A40" s="29"/>
      <c r="B40" s="54"/>
      <c r="C40" s="55">
        <v>75</v>
      </c>
      <c r="D40" s="61" t="s">
        <v>195</v>
      </c>
      <c r="E40" s="54"/>
      <c r="F40" s="54"/>
      <c r="G40" s="54"/>
      <c r="H40" s="55">
        <v>69</v>
      </c>
      <c r="I40" s="62" t="s">
        <v>161</v>
      </c>
      <c r="J40" s="56"/>
      <c r="K40" s="56"/>
      <c r="L40"/>
      <c r="M40"/>
      <c r="N40"/>
      <c r="O40"/>
      <c r="P40"/>
      <c r="Q40"/>
      <c r="R40"/>
      <c r="S40"/>
    </row>
    <row r="41" spans="1:19" ht="12.75">
      <c r="A41" s="29">
        <v>-42</v>
      </c>
      <c r="B41" s="32">
        <f>IF(D14=C13,C15,IF(D14=C15,C13,0))</f>
        <v>0</v>
      </c>
      <c r="C41" s="58"/>
      <c r="D41" s="58"/>
      <c r="E41" s="54"/>
      <c r="F41" s="29">
        <v>-50</v>
      </c>
      <c r="G41" s="32" t="str">
        <f>IF(E24=D22,D26,IF(E24=D26,D22,0))</f>
        <v>Коротеев Георгий</v>
      </c>
      <c r="H41" s="58"/>
      <c r="I41" s="68"/>
      <c r="J41" s="64" t="s">
        <v>57</v>
      </c>
      <c r="K41" s="64"/>
      <c r="L41"/>
      <c r="M41"/>
      <c r="N41"/>
      <c r="O41"/>
      <c r="P41"/>
      <c r="Q41"/>
      <c r="R41"/>
      <c r="S41"/>
    </row>
    <row r="42" spans="1:19" ht="12.75">
      <c r="A42" s="29"/>
      <c r="B42" s="55">
        <v>72</v>
      </c>
      <c r="C42" s="78"/>
      <c r="D42" s="58"/>
      <c r="E42" s="54"/>
      <c r="F42" s="54"/>
      <c r="G42" s="55">
        <v>68</v>
      </c>
      <c r="H42" s="78" t="s">
        <v>160</v>
      </c>
      <c r="I42" s="70"/>
      <c r="J42" s="54"/>
      <c r="K42" s="70"/>
      <c r="L42"/>
      <c r="M42"/>
      <c r="N42"/>
      <c r="O42"/>
      <c r="P42"/>
      <c r="Q42"/>
      <c r="R42"/>
      <c r="S42"/>
    </row>
    <row r="43" spans="1:19" ht="12.75">
      <c r="A43" s="29">
        <v>-43</v>
      </c>
      <c r="B43" s="33">
        <f>IF(D18=C17,C19,IF(D18=C19,C17,0))</f>
        <v>0</v>
      </c>
      <c r="C43" s="54"/>
      <c r="D43" s="58"/>
      <c r="E43" s="54"/>
      <c r="F43" s="29">
        <v>-51</v>
      </c>
      <c r="G43" s="33" t="str">
        <f>IF(E32=D30,D34,IF(E32=D34,D30,0))</f>
        <v>Хабиров Марс</v>
      </c>
      <c r="H43" s="54"/>
      <c r="I43" s="54"/>
      <c r="J43" s="54"/>
      <c r="K43" s="54"/>
      <c r="L43"/>
      <c r="M43"/>
      <c r="N43"/>
      <c r="O43"/>
      <c r="P43"/>
      <c r="Q43"/>
      <c r="R43"/>
      <c r="S43"/>
    </row>
    <row r="44" spans="1:19" ht="12.75">
      <c r="A44" s="29"/>
      <c r="B44" s="63"/>
      <c r="C44" s="54"/>
      <c r="D44" s="55">
        <v>77</v>
      </c>
      <c r="E44" s="61" t="s">
        <v>195</v>
      </c>
      <c r="F44" s="54"/>
      <c r="G44" s="54"/>
      <c r="H44" s="29">
        <v>-69</v>
      </c>
      <c r="I44" s="32" t="str">
        <f>IF(I40=H38,H42,IF(I40=H42,H38,0))</f>
        <v>Коротеев Георгий</v>
      </c>
      <c r="J44" s="61"/>
      <c r="K44" s="61"/>
      <c r="L44"/>
      <c r="M44"/>
      <c r="N44"/>
      <c r="O44"/>
      <c r="P44"/>
      <c r="Q44"/>
      <c r="R44"/>
      <c r="S44"/>
    </row>
    <row r="45" spans="1:19" ht="12.75">
      <c r="A45" s="29">
        <v>-44</v>
      </c>
      <c r="B45" s="32" t="str">
        <f>IF(D22=C21,C23,IF(D22=C23,C21,0))</f>
        <v>Гайфуллин Кемаль</v>
      </c>
      <c r="C45" s="54"/>
      <c r="D45" s="58"/>
      <c r="E45" s="69" t="s">
        <v>61</v>
      </c>
      <c r="F45" s="54"/>
      <c r="G45" s="29">
        <v>-67</v>
      </c>
      <c r="H45" s="32" t="str">
        <f>IF(H38=G37,G39,IF(H38=G39,G37,0))</f>
        <v>Абдрашитов Азат</v>
      </c>
      <c r="I45" s="70"/>
      <c r="J45" s="64" t="s">
        <v>59</v>
      </c>
      <c r="K45" s="64"/>
      <c r="L45"/>
      <c r="M45"/>
      <c r="N45"/>
      <c r="O45"/>
      <c r="P45"/>
      <c r="Q45"/>
      <c r="R45"/>
      <c r="S45"/>
    </row>
    <row r="46" spans="1:19" ht="12.75">
      <c r="A46" s="29"/>
      <c r="B46" s="55">
        <v>73</v>
      </c>
      <c r="C46" s="61" t="s">
        <v>198</v>
      </c>
      <c r="D46" s="58"/>
      <c r="E46" s="54"/>
      <c r="F46" s="54"/>
      <c r="G46" s="54"/>
      <c r="H46" s="55">
        <v>70</v>
      </c>
      <c r="I46" s="79" t="s">
        <v>196</v>
      </c>
      <c r="J46" s="61"/>
      <c r="K46" s="61"/>
      <c r="L46"/>
      <c r="M46"/>
      <c r="N46"/>
      <c r="O46"/>
      <c r="P46"/>
      <c r="Q46"/>
      <c r="R46"/>
      <c r="S46"/>
    </row>
    <row r="47" spans="1:19" ht="12.75">
      <c r="A47" s="29">
        <v>-45</v>
      </c>
      <c r="B47" s="33">
        <f>IF(D26=C25,C27,IF(D26=C27,C25,0))</f>
        <v>0</v>
      </c>
      <c r="C47" s="58"/>
      <c r="D47" s="58"/>
      <c r="E47" s="54"/>
      <c r="F47" s="54"/>
      <c r="G47" s="29">
        <v>-68</v>
      </c>
      <c r="H47" s="33" t="str">
        <f>IF(H42=G41,G43,IF(H42=G43,G41,0))</f>
        <v>Хабиров Марс</v>
      </c>
      <c r="I47" s="70"/>
      <c r="J47" s="64" t="s">
        <v>55</v>
      </c>
      <c r="K47" s="64"/>
      <c r="L47"/>
      <c r="M47"/>
      <c r="N47"/>
      <c r="O47"/>
      <c r="P47"/>
      <c r="Q47"/>
      <c r="R47"/>
      <c r="S47"/>
    </row>
    <row r="48" spans="1:19" ht="12.75">
      <c r="A48" s="29"/>
      <c r="B48" s="54"/>
      <c r="C48" s="55">
        <v>76</v>
      </c>
      <c r="D48" s="78" t="s">
        <v>198</v>
      </c>
      <c r="E48" s="54"/>
      <c r="F48" s="54"/>
      <c r="G48" s="54"/>
      <c r="H48" s="29">
        <v>-70</v>
      </c>
      <c r="I48" s="32" t="str">
        <f>IF(I46=H45,H47,IF(I46=H47,H45,0))</f>
        <v>Хабиров Марс</v>
      </c>
      <c r="J48" s="61"/>
      <c r="K48" s="61"/>
      <c r="L48"/>
      <c r="M48"/>
      <c r="N48"/>
      <c r="O48"/>
      <c r="P48"/>
      <c r="Q48"/>
      <c r="R48"/>
      <c r="S48"/>
    </row>
    <row r="49" spans="1:19" ht="12.75">
      <c r="A49" s="29">
        <v>-46</v>
      </c>
      <c r="B49" s="32">
        <f>IF(D30=C29,C31,IF(D30=C31,C29,0))</f>
        <v>0</v>
      </c>
      <c r="C49" s="58"/>
      <c r="D49" s="54"/>
      <c r="E49" s="54"/>
      <c r="F49" s="54"/>
      <c r="G49" s="63"/>
      <c r="H49" s="54"/>
      <c r="I49" s="70"/>
      <c r="J49" s="64" t="s">
        <v>58</v>
      </c>
      <c r="K49" s="64"/>
      <c r="L49"/>
      <c r="M49"/>
      <c r="N49"/>
      <c r="O49"/>
      <c r="P49"/>
      <c r="Q49"/>
      <c r="R49"/>
      <c r="S49"/>
    </row>
    <row r="50" spans="1:19" ht="12.75">
      <c r="A50" s="29"/>
      <c r="B50" s="55">
        <v>74</v>
      </c>
      <c r="C50" s="78" t="s">
        <v>162</v>
      </c>
      <c r="D50" s="29">
        <v>-77</v>
      </c>
      <c r="E50" s="32" t="str">
        <f>IF(E44=D40,D48,IF(E44=D48,D40,0))</f>
        <v>Гайфуллин Кемаль</v>
      </c>
      <c r="F50" s="29">
        <v>-71</v>
      </c>
      <c r="G50" s="32">
        <f>IF(C38=B37,B39,IF(C38=B39,B37,0))</f>
        <v>0</v>
      </c>
      <c r="H50" s="54"/>
      <c r="I50" s="54"/>
      <c r="J50" s="54"/>
      <c r="K50" s="54"/>
      <c r="L50"/>
      <c r="M50"/>
      <c r="N50"/>
      <c r="O50"/>
      <c r="P50"/>
      <c r="Q50"/>
      <c r="R50"/>
      <c r="S50"/>
    </row>
    <row r="51" spans="1:19" ht="12.75">
      <c r="A51" s="29">
        <v>-47</v>
      </c>
      <c r="B51" s="33" t="str">
        <f>IF(D34=C33,C35,IF(D34=C35,C33,0))</f>
        <v>Шакиров Ильяс</v>
      </c>
      <c r="C51" s="54"/>
      <c r="D51" s="54"/>
      <c r="E51" s="69" t="s">
        <v>64</v>
      </c>
      <c r="F51" s="54"/>
      <c r="G51" s="55">
        <v>79</v>
      </c>
      <c r="H51" s="61"/>
      <c r="I51" s="54"/>
      <c r="J51" s="54"/>
      <c r="K51" s="54"/>
      <c r="L51"/>
      <c r="M51"/>
      <c r="N51"/>
      <c r="O51"/>
      <c r="P51"/>
      <c r="Q51"/>
      <c r="R51"/>
      <c r="S51"/>
    </row>
    <row r="52" spans="1:19" ht="12.75">
      <c r="A52" s="29"/>
      <c r="B52" s="54"/>
      <c r="C52" s="29">
        <v>-75</v>
      </c>
      <c r="D52" s="32">
        <f>IF(D40=C38,C42,IF(D40=C42,C38,0))</f>
        <v>0</v>
      </c>
      <c r="E52" s="70"/>
      <c r="F52" s="29">
        <v>-72</v>
      </c>
      <c r="G52" s="33">
        <f>IF(C42=B41,B43,IF(C42=B43,B41,0))</f>
        <v>0</v>
      </c>
      <c r="H52" s="58"/>
      <c r="I52" s="63"/>
      <c r="J52" s="54"/>
      <c r="K52" s="63"/>
      <c r="L52"/>
      <c r="M52"/>
      <c r="N52"/>
      <c r="O52"/>
      <c r="P52"/>
      <c r="Q52"/>
      <c r="R52"/>
      <c r="S52"/>
    </row>
    <row r="53" spans="1:19" ht="12.75">
      <c r="A53" s="29"/>
      <c r="B53" s="54"/>
      <c r="C53" s="54"/>
      <c r="D53" s="55">
        <v>78</v>
      </c>
      <c r="E53" s="61" t="s">
        <v>162</v>
      </c>
      <c r="F53" s="54"/>
      <c r="G53" s="54"/>
      <c r="H53" s="55">
        <v>81</v>
      </c>
      <c r="I53" s="62"/>
      <c r="J53" s="56"/>
      <c r="K53" s="56"/>
      <c r="L53"/>
      <c r="M53"/>
      <c r="N53"/>
      <c r="O53"/>
      <c r="P53"/>
      <c r="Q53"/>
      <c r="R53"/>
      <c r="S53"/>
    </row>
    <row r="54" spans="1:19" ht="12.75">
      <c r="A54" s="29"/>
      <c r="B54" s="54"/>
      <c r="C54" s="29">
        <v>-76</v>
      </c>
      <c r="D54" s="33" t="str">
        <f>IF(D48=C46,C50,IF(D48=C50,C46,0))</f>
        <v>Шакиров Ильяс</v>
      </c>
      <c r="E54" s="69" t="s">
        <v>125</v>
      </c>
      <c r="F54" s="29">
        <v>-73</v>
      </c>
      <c r="G54" s="32">
        <f>IF(C46=B45,B47,IF(C46=B47,B45,0))</f>
        <v>0</v>
      </c>
      <c r="H54" s="58"/>
      <c r="I54" s="68"/>
      <c r="J54" s="64" t="s">
        <v>63</v>
      </c>
      <c r="K54" s="64"/>
      <c r="L54"/>
      <c r="M54"/>
      <c r="N54"/>
      <c r="O54"/>
      <c r="P54"/>
      <c r="Q54"/>
      <c r="R54"/>
      <c r="S54"/>
    </row>
    <row r="55" spans="1:19" ht="12.75">
      <c r="A55" s="29"/>
      <c r="B55" s="54"/>
      <c r="C55" s="54"/>
      <c r="D55" s="29">
        <v>-78</v>
      </c>
      <c r="E55" s="32">
        <f>IF(E53=D52,D54,IF(E53=D54,D52,0))</f>
        <v>0</v>
      </c>
      <c r="F55" s="54"/>
      <c r="G55" s="55">
        <v>80</v>
      </c>
      <c r="H55" s="78"/>
      <c r="I55" s="70"/>
      <c r="J55" s="54"/>
      <c r="K55" s="70"/>
      <c r="L55"/>
      <c r="M55"/>
      <c r="N55"/>
      <c r="O55"/>
      <c r="P55"/>
      <c r="Q55"/>
      <c r="R55"/>
      <c r="S55"/>
    </row>
    <row r="56" spans="1:19" ht="12.75">
      <c r="A56" s="29">
        <v>-32</v>
      </c>
      <c r="B56" s="32" t="str">
        <f>IF(C5=B4,B6,IF(C5=B6,B4,0))</f>
        <v>_</v>
      </c>
      <c r="C56" s="63"/>
      <c r="D56" s="54"/>
      <c r="E56" s="69" t="s">
        <v>62</v>
      </c>
      <c r="F56" s="29">
        <v>-74</v>
      </c>
      <c r="G56" s="33">
        <f>IF(C50=B49,B51,IF(C50=B51,B49,0))</f>
        <v>0</v>
      </c>
      <c r="H56" s="54"/>
      <c r="I56" s="54"/>
      <c r="J56" s="54"/>
      <c r="K56" s="54"/>
      <c r="L56"/>
      <c r="M56"/>
      <c r="N56"/>
      <c r="O56"/>
      <c r="P56"/>
      <c r="Q56"/>
      <c r="R56"/>
      <c r="S56"/>
    </row>
    <row r="57" spans="1:19" ht="12.75">
      <c r="A57" s="29"/>
      <c r="B57" s="55">
        <v>83</v>
      </c>
      <c r="C57" s="61"/>
      <c r="D57" s="54"/>
      <c r="E57" s="54"/>
      <c r="F57" s="54"/>
      <c r="G57" s="54"/>
      <c r="H57" s="29">
        <v>-81</v>
      </c>
      <c r="I57" s="32">
        <f>IF(I53=H51,H55,IF(I53=H55,H51,0))</f>
        <v>0</v>
      </c>
      <c r="J57" s="61"/>
      <c r="K57" s="61"/>
      <c r="L57"/>
      <c r="M57"/>
      <c r="N57"/>
      <c r="O57"/>
      <c r="P57"/>
      <c r="Q57"/>
      <c r="R57"/>
      <c r="S57"/>
    </row>
    <row r="58" spans="1:19" ht="12.75">
      <c r="A58" s="29">
        <v>-33</v>
      </c>
      <c r="B58" s="33">
        <f>IF(C9=B8,B10,IF(C9=B10,B8,0))</f>
        <v>0</v>
      </c>
      <c r="C58" s="58"/>
      <c r="D58" s="54"/>
      <c r="E58" s="54"/>
      <c r="F58" s="54"/>
      <c r="G58" s="29">
        <v>-79</v>
      </c>
      <c r="H58" s="32">
        <f>IF(H51=G50,G52,IF(H51=G52,G50,0))</f>
        <v>0</v>
      </c>
      <c r="I58" s="70"/>
      <c r="J58" s="64" t="s">
        <v>65</v>
      </c>
      <c r="K58" s="64"/>
      <c r="L58"/>
      <c r="M58"/>
      <c r="N58"/>
      <c r="O58"/>
      <c r="P58"/>
      <c r="Q58"/>
      <c r="R58"/>
      <c r="S58"/>
    </row>
    <row r="59" spans="1:19" ht="12.75">
      <c r="A59" s="29"/>
      <c r="B59" s="54"/>
      <c r="C59" s="55">
        <v>87</v>
      </c>
      <c r="D59" s="61"/>
      <c r="E59" s="54"/>
      <c r="F59" s="54"/>
      <c r="G59" s="54"/>
      <c r="H59" s="55">
        <v>82</v>
      </c>
      <c r="I59" s="79"/>
      <c r="J59" s="61"/>
      <c r="K59" s="61"/>
      <c r="L59"/>
      <c r="M59"/>
      <c r="N59"/>
      <c r="O59"/>
      <c r="P59"/>
      <c r="Q59"/>
      <c r="R59"/>
      <c r="S59"/>
    </row>
    <row r="60" spans="1:19" ht="12.75">
      <c r="A60" s="29">
        <v>-34</v>
      </c>
      <c r="B60" s="32">
        <f>IF(C13=B12,B14,IF(C13=B14,B12,0))</f>
        <v>0</v>
      </c>
      <c r="C60" s="58"/>
      <c r="D60" s="58"/>
      <c r="E60" s="54"/>
      <c r="F60" s="54"/>
      <c r="G60" s="29">
        <v>-80</v>
      </c>
      <c r="H60" s="33">
        <f>IF(H55=G54,G56,IF(H55=G56,G54,0))</f>
        <v>0</v>
      </c>
      <c r="I60" s="70"/>
      <c r="J60" s="64" t="s">
        <v>67</v>
      </c>
      <c r="K60" s="64"/>
      <c r="L60"/>
      <c r="M60"/>
      <c r="N60"/>
      <c r="O60"/>
      <c r="P60"/>
      <c r="Q60"/>
      <c r="R60"/>
      <c r="S60"/>
    </row>
    <row r="61" spans="1:19" ht="12.75">
      <c r="A61" s="29"/>
      <c r="B61" s="55">
        <v>84</v>
      </c>
      <c r="C61" s="78"/>
      <c r="D61" s="58"/>
      <c r="E61" s="54"/>
      <c r="F61" s="54"/>
      <c r="G61" s="54"/>
      <c r="H61" s="29">
        <v>-82</v>
      </c>
      <c r="I61" s="32">
        <f>IF(I59=H58,H60,IF(I59=H60,H58,0))</f>
        <v>0</v>
      </c>
      <c r="J61" s="61"/>
      <c r="K61" s="61"/>
      <c r="L61"/>
      <c r="M61"/>
      <c r="N61"/>
      <c r="O61"/>
      <c r="P61"/>
      <c r="Q61"/>
      <c r="R61"/>
      <c r="S61"/>
    </row>
    <row r="62" spans="1:19" ht="12.75">
      <c r="A62" s="29">
        <v>-35</v>
      </c>
      <c r="B62" s="33">
        <f>IF(C17=B16,B18,IF(C17=B18,B16,0))</f>
        <v>0</v>
      </c>
      <c r="C62" s="54"/>
      <c r="D62" s="58"/>
      <c r="E62" s="54"/>
      <c r="F62" s="54"/>
      <c r="G62" s="63"/>
      <c r="H62" s="54"/>
      <c r="I62" s="70"/>
      <c r="J62" s="64" t="s">
        <v>69</v>
      </c>
      <c r="K62" s="64"/>
      <c r="L62"/>
      <c r="M62"/>
      <c r="N62"/>
      <c r="O62"/>
      <c r="P62"/>
      <c r="Q62"/>
      <c r="R62"/>
      <c r="S62"/>
    </row>
    <row r="63" spans="1:19" ht="12.75">
      <c r="A63" s="29"/>
      <c r="B63" s="63"/>
      <c r="C63" s="54"/>
      <c r="D63" s="55">
        <v>89</v>
      </c>
      <c r="E63" s="61"/>
      <c r="F63" s="29">
        <v>-83</v>
      </c>
      <c r="G63" s="32" t="str">
        <f>IF(C57=B56,B58,IF(C57=B58,B56,0))</f>
        <v>_</v>
      </c>
      <c r="H63" s="54"/>
      <c r="I63" s="54"/>
      <c r="J63" s="54"/>
      <c r="K63" s="54"/>
      <c r="L63"/>
      <c r="M63"/>
      <c r="N63"/>
      <c r="O63"/>
      <c r="P63"/>
      <c r="Q63"/>
      <c r="R63"/>
      <c r="S63"/>
    </row>
    <row r="64" spans="1:19" ht="12.75">
      <c r="A64" s="29">
        <v>-36</v>
      </c>
      <c r="B64" s="32" t="str">
        <f>IF(C21=B20,B22,IF(C21=B22,B20,0))</f>
        <v>_</v>
      </c>
      <c r="C64" s="54"/>
      <c r="D64" s="58"/>
      <c r="E64" s="69" t="s">
        <v>70</v>
      </c>
      <c r="F64" s="54"/>
      <c r="G64" s="55">
        <v>91</v>
      </c>
      <c r="H64" s="61"/>
      <c r="I64" s="54"/>
      <c r="J64" s="54"/>
      <c r="K64" s="54"/>
      <c r="L64"/>
      <c r="M64"/>
      <c r="N64"/>
      <c r="O64"/>
      <c r="P64"/>
      <c r="Q64"/>
      <c r="R64"/>
      <c r="S64"/>
    </row>
    <row r="65" spans="1:19" ht="12.75">
      <c r="A65" s="29"/>
      <c r="B65" s="55">
        <v>85</v>
      </c>
      <c r="C65" s="61"/>
      <c r="D65" s="58"/>
      <c r="E65" s="54"/>
      <c r="F65" s="29">
        <v>-84</v>
      </c>
      <c r="G65" s="33">
        <f>IF(C61=B60,B62,IF(C61=B62,B60,0))</f>
        <v>0</v>
      </c>
      <c r="H65" s="58"/>
      <c r="I65" s="63"/>
      <c r="J65" s="54"/>
      <c r="K65" s="63"/>
      <c r="L65"/>
      <c r="M65"/>
      <c r="N65"/>
      <c r="O65"/>
      <c r="P65"/>
      <c r="Q65"/>
      <c r="R65"/>
      <c r="S65"/>
    </row>
    <row r="66" spans="1:19" ht="12.75">
      <c r="A66" s="29">
        <v>-37</v>
      </c>
      <c r="B66" s="33">
        <f>IF(C25=B24,B26,IF(C25=B26,B24,0))</f>
        <v>0</v>
      </c>
      <c r="C66" s="58"/>
      <c r="D66" s="58"/>
      <c r="E66" s="54"/>
      <c r="F66" s="54"/>
      <c r="G66" s="54"/>
      <c r="H66" s="55">
        <v>93</v>
      </c>
      <c r="I66" s="62"/>
      <c r="J66" s="56"/>
      <c r="K66" s="56"/>
      <c r="L66"/>
      <c r="M66"/>
      <c r="N66"/>
      <c r="O66"/>
      <c r="P66"/>
      <c r="Q66"/>
      <c r="R66"/>
      <c r="S66"/>
    </row>
    <row r="67" spans="1:19" ht="12.75">
      <c r="A67" s="29"/>
      <c r="B67" s="54"/>
      <c r="C67" s="55">
        <v>88</v>
      </c>
      <c r="D67" s="78"/>
      <c r="E67" s="54"/>
      <c r="F67" s="29">
        <v>-85</v>
      </c>
      <c r="G67" s="32" t="str">
        <f>IF(C65=B64,B66,IF(C65=B66,B64,0))</f>
        <v>_</v>
      </c>
      <c r="H67" s="58"/>
      <c r="I67" s="68"/>
      <c r="J67" s="64" t="s">
        <v>71</v>
      </c>
      <c r="K67" s="64"/>
      <c r="L67"/>
      <c r="M67"/>
      <c r="N67"/>
      <c r="O67"/>
      <c r="P67"/>
      <c r="Q67"/>
      <c r="R67"/>
      <c r="S67"/>
    </row>
    <row r="68" spans="1:19" ht="12.75">
      <c r="A68" s="29">
        <v>-38</v>
      </c>
      <c r="B68" s="32">
        <f>IF(C29=B28,B30,IF(C29=B30,B28,0))</f>
        <v>0</v>
      </c>
      <c r="C68" s="58"/>
      <c r="D68" s="54"/>
      <c r="E68" s="54"/>
      <c r="F68" s="54"/>
      <c r="G68" s="55">
        <v>92</v>
      </c>
      <c r="H68" s="78"/>
      <c r="I68" s="70"/>
      <c r="J68" s="54"/>
      <c r="K68" s="70"/>
      <c r="L68"/>
      <c r="M68"/>
      <c r="N68"/>
      <c r="O68"/>
      <c r="P68"/>
      <c r="Q68"/>
      <c r="R68"/>
      <c r="S68"/>
    </row>
    <row r="69" spans="1:19" ht="12.75">
      <c r="A69" s="29"/>
      <c r="B69" s="55">
        <v>86</v>
      </c>
      <c r="C69" s="78"/>
      <c r="D69" s="29">
        <v>-89</v>
      </c>
      <c r="E69" s="32">
        <f>IF(E63=D59,D67,IF(E63=D67,D59,0))</f>
        <v>0</v>
      </c>
      <c r="F69" s="29">
        <v>-86</v>
      </c>
      <c r="G69" s="33" t="str">
        <f>IF(C69=B68,B70,IF(C69=B70,B68,0))</f>
        <v>_</v>
      </c>
      <c r="H69" s="54"/>
      <c r="I69" s="54"/>
      <c r="J69" s="54"/>
      <c r="K69" s="54"/>
      <c r="L69"/>
      <c r="M69"/>
      <c r="N69"/>
      <c r="O69"/>
      <c r="P69"/>
      <c r="Q69"/>
      <c r="R69"/>
      <c r="S69"/>
    </row>
    <row r="70" spans="1:19" ht="12.75">
      <c r="A70" s="29">
        <v>-39</v>
      </c>
      <c r="B70" s="33" t="str">
        <f>IF(C33=B32,B34,IF(C33=B34,B32,0))</f>
        <v>_</v>
      </c>
      <c r="C70" s="54"/>
      <c r="D70" s="54"/>
      <c r="E70" s="69" t="s">
        <v>74</v>
      </c>
      <c r="F70" s="54"/>
      <c r="G70" s="54"/>
      <c r="H70" s="29">
        <v>-93</v>
      </c>
      <c r="I70" s="32">
        <f>IF(I66=H64,H68,IF(I66=H68,H64,0))</f>
        <v>0</v>
      </c>
      <c r="J70" s="61"/>
      <c r="K70" s="61"/>
      <c r="L70"/>
      <c r="M70"/>
      <c r="N70"/>
      <c r="O70"/>
      <c r="P70"/>
      <c r="Q70"/>
      <c r="R70"/>
      <c r="S70"/>
    </row>
    <row r="71" spans="1:19" ht="12.75">
      <c r="A71" s="54"/>
      <c r="B71" s="54"/>
      <c r="C71" s="29">
        <v>-87</v>
      </c>
      <c r="D71" s="32">
        <f>IF(D59=C57,C61,IF(D59=C61,C57,0))</f>
        <v>0</v>
      </c>
      <c r="E71" s="70"/>
      <c r="F71" s="54"/>
      <c r="G71" s="29">
        <v>-91</v>
      </c>
      <c r="H71" s="32" t="str">
        <f>IF(H64=G63,G65,IF(H64=G65,G63,0))</f>
        <v>_</v>
      </c>
      <c r="I71" s="70"/>
      <c r="J71" s="64" t="s">
        <v>72</v>
      </c>
      <c r="K71" s="64"/>
      <c r="L71"/>
      <c r="M71"/>
      <c r="N71"/>
      <c r="O71"/>
      <c r="P71"/>
      <c r="Q71"/>
      <c r="R71"/>
      <c r="S71"/>
    </row>
    <row r="72" spans="1:19" ht="12.75">
      <c r="A72" s="54"/>
      <c r="B72" s="54"/>
      <c r="C72" s="54"/>
      <c r="D72" s="55">
        <v>90</v>
      </c>
      <c r="E72" s="61"/>
      <c r="F72" s="54"/>
      <c r="G72" s="54"/>
      <c r="H72" s="55">
        <v>94</v>
      </c>
      <c r="I72" s="79"/>
      <c r="J72" s="61"/>
      <c r="K72" s="61"/>
      <c r="L72"/>
      <c r="M72"/>
      <c r="N72"/>
      <c r="O72"/>
      <c r="P72"/>
      <c r="Q72"/>
      <c r="R72"/>
      <c r="S72"/>
    </row>
    <row r="73" spans="1:19" ht="12.75">
      <c r="A73" s="54"/>
      <c r="B73" s="54"/>
      <c r="C73" s="29">
        <v>-88</v>
      </c>
      <c r="D73" s="33">
        <f>IF(D67=C65,C69,IF(D67=C69,C65,0))</f>
        <v>0</v>
      </c>
      <c r="E73" s="69" t="s">
        <v>66</v>
      </c>
      <c r="F73" s="54"/>
      <c r="G73" s="29">
        <v>-92</v>
      </c>
      <c r="H73" s="33">
        <f>IF(H68=G67,G69,IF(H68=G69,G67,0))</f>
        <v>0</v>
      </c>
      <c r="I73" s="70"/>
      <c r="J73" s="64" t="s">
        <v>73</v>
      </c>
      <c r="K73" s="64"/>
      <c r="L73"/>
      <c r="M73"/>
      <c r="N73"/>
      <c r="O73"/>
      <c r="P73"/>
      <c r="Q73"/>
      <c r="R73"/>
      <c r="S73"/>
    </row>
    <row r="74" spans="1:19" ht="12.75">
      <c r="A74" s="54"/>
      <c r="B74" s="54"/>
      <c r="C74" s="54"/>
      <c r="D74" s="29">
        <v>-90</v>
      </c>
      <c r="E74" s="32">
        <f>IF(E72=D71,D73,IF(E72=D73,D71,0))</f>
        <v>0</v>
      </c>
      <c r="F74" s="54"/>
      <c r="G74" s="54"/>
      <c r="H74" s="29">
        <v>-94</v>
      </c>
      <c r="I74" s="32" t="str">
        <f>IF(I72=H71,H73,IF(I72=H73,H71,0))</f>
        <v>_</v>
      </c>
      <c r="J74" s="61"/>
      <c r="K74" s="61"/>
      <c r="L74"/>
      <c r="M74"/>
      <c r="N74"/>
      <c r="O74"/>
      <c r="P74"/>
      <c r="Q74"/>
      <c r="R74"/>
      <c r="S74"/>
    </row>
    <row r="75" spans="1:19" ht="12.75">
      <c r="A75" s="54"/>
      <c r="B75" s="54"/>
      <c r="C75" s="63"/>
      <c r="D75" s="54"/>
      <c r="E75" s="69" t="s">
        <v>68</v>
      </c>
      <c r="F75" s="54"/>
      <c r="G75" s="63"/>
      <c r="H75" s="54"/>
      <c r="I75" s="70"/>
      <c r="J75" s="64" t="s">
        <v>75</v>
      </c>
      <c r="K75" s="64"/>
      <c r="L75"/>
      <c r="M75"/>
      <c r="N75"/>
      <c r="O75"/>
      <c r="P75"/>
      <c r="Q75"/>
      <c r="R75"/>
      <c r="S75"/>
    </row>
    <row r="76" spans="1:19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40" sqref="B240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Сп6л!A1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Сп6л!A2</f>
        <v>Турнир 6-й лиги 10-го Этапа Николай Рычков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Сп6л!A3</f>
        <v>40986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Сп6л!A7</f>
        <v>Ячменев Иван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5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Сп6л!A70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Сп6л!A39</f>
        <v>Хайрисламов Александр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37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Сп6л!A38</f>
        <v>Зарипов Тагир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Сп6л!A23</f>
        <v>Набиева Анита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21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Сп6л!A54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21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Сп6л!A55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20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Сп6л!A22</f>
        <v>Фролов Дмитрий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5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Сп6л!A15</f>
        <v>Набиуллина Диана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13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Сп6л!A62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13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Сп6л!A47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28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Сп6л!A30</f>
        <v>Вострецов Савелий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13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Сп6л!A31</f>
        <v>Самарцев Родион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29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Сп6л!A46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12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Сп6л!A63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12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Сп6л!A14</f>
        <v>Валиев Даниил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40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Сп6л!A11</f>
        <v>Тоймурзин Николай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9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Сп6л!A66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9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Сп6л!A43</f>
        <v>Максимова Марина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41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Сп6л!A34</f>
        <v>Баймухаметов Роман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9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Сп6л!A27</f>
        <v>Калинин Константин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25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Сп6л!A50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16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Сп6л!A59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16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Сп6л!A18</f>
        <v>Овсянников Дмитрий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40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Сп6л!A19</f>
        <v>Сахабиев Радмир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17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Сп6л!A58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24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Сп6л!A51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24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Сп6л!A26</f>
        <v>Рыжов Игорь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40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Сп6л!A35</f>
        <v>Гимранов Артур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40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Сп6л!A42</f>
        <v>Бикметов Раиль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40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Сп6л!A67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8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Сп6л!A10</f>
        <v>Хисматуллин Данил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38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44</v>
      </c>
      <c r="G68" s="15"/>
      <c r="H68" s="15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B240" sqref="B240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Сп6л!A1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Сп6л!A2</f>
        <v>Турнир 6-й лиги 10-го Этапа Николай Рычков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Сп6л!A3</f>
        <v>40986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Сп6л!A9</f>
        <v>Ахметзянов Алмаз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7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Сп6л!A68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7</v>
      </c>
      <c r="F7" s="32" t="str">
        <f>IF(6л1с!F67=6л1с!G35,6л2с!G35,IF(6л1с!F67=6л2с!G35,6л1с!G35,0))</f>
        <v>Бикметов Раиль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Сп6л!A41</f>
        <v>Лукманов Рамис</v>
      </c>
      <c r="C8" s="25"/>
      <c r="D8" s="25"/>
      <c r="F8" s="34" t="s">
        <v>45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39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Сп6л!A36</f>
        <v>Мельников Павел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7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Сп6л!A25</f>
        <v>Алтынбеков Владислав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23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Сп6л!A52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18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Сп6л!A57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18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Сп6л!A20</f>
        <v>Ахмадишин Роман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7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Сп6л!A17</f>
        <v>Наливкин Виталий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15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Сп6л!A60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26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Сп6л!A49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26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Сп6л!A28</f>
        <v>Липатова Ксения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10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Сп6л!A33</f>
        <v>Виттек Вячеслав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42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Сп6л!A44</f>
        <v>Хомутов Максим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10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Сп6л!A65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10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Сп6л!A12</f>
        <v>Жерносек Никита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38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Сп6л!A13</f>
        <v>Иксанов Тагир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11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Сп6л!A64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11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Сп6л!A45</f>
        <v>_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30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Сп6л!A32</f>
        <v>Рогачев Дмитрий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14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Сп6л!A29</f>
        <v>Рафиков Айдар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27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Сп6л!A48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14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Сп6л!A61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14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Сп6л!A16</f>
        <v>Мохова Ирина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38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Сп6л!A21</f>
        <v>Шардинов Ильсур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19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Сп6л!A56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19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Сп6л!A53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22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Сп6л!A24</f>
        <v>Муниров Эрик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38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Сп6л!A37</f>
        <v>Шагалиев Наиль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38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Сп6л!A40</f>
        <v>Биктин Ильнар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38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Сп6л!A69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6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Сп6л!A8</f>
        <v>Лончакова Юлия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5"/>
      <c r="G67" s="15"/>
      <c r="H67" s="1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4" sqref="A4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7" t="str">
        <f>Сп6л!A1</f>
        <v>Кубок Башкортостана 2012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.75" customHeight="1">
      <c r="A2" s="17" t="str">
        <f>Сп6л!A2</f>
        <v>Турнир 6-й лиги 10-го Этапа Николай Рычков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.75" customHeight="1">
      <c r="A3" s="18">
        <f>Сп6л!A3</f>
        <v>40986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IF(6л1с!C5=6л1с!B4,6л1с!B6,IF(6л1с!C5=6л1с!B6,6л1с!B4,0))</f>
        <v>_</v>
      </c>
      <c r="C5" s="38"/>
      <c r="D5" s="30">
        <v>-49</v>
      </c>
      <c r="E5" s="32" t="str">
        <f>IF(6л1с!E11=6л1с!D7,6л1с!D15,IF(6л1с!E11=6л1с!D15,6л1с!D7,0))</f>
        <v>Набиева Анита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36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IF(6л1с!C9=6л1с!B8,6л1с!B10,IF(6л1с!C9=6л1с!B10,6л1с!B8,0))</f>
        <v>Зарипов Тагир</v>
      </c>
      <c r="C7" s="22">
        <v>80</v>
      </c>
      <c r="D7" s="39" t="s">
        <v>6</v>
      </c>
      <c r="E7" s="22">
        <v>104</v>
      </c>
      <c r="F7" s="39" t="s">
        <v>6</v>
      </c>
      <c r="G7" s="38"/>
      <c r="H7" s="30">
        <v>-61</v>
      </c>
      <c r="I7" s="32" t="str">
        <f>IF(6л1с!G35=6л1с!F19,6л1с!F51,IF(6л1с!G35=6л1с!F51,6л1с!F19,0))</f>
        <v>Ячменев Иван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IF(6л2с!D63=6л2с!C61,6л2с!C65,IF(6л2с!D63=6л2с!C65,6л2с!C61,0))</f>
        <v>Лончакова Юлия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IF(6л1с!C13=6л1с!B12,6л1с!B14,IF(6л1с!C13=6л1с!B14,6л1с!B12,0))</f>
        <v>_</v>
      </c>
      <c r="C9" s="38"/>
      <c r="D9" s="22">
        <v>96</v>
      </c>
      <c r="E9" s="42" t="s">
        <v>6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IF(6л1с!C17=6л1с!B16,6л1с!B18,IF(6л1с!C17=6л1с!B18,6л1с!B16,0))</f>
        <v>_</v>
      </c>
      <c r="C11" s="22">
        <v>81</v>
      </c>
      <c r="D11" s="42" t="s">
        <v>22</v>
      </c>
      <c r="E11" s="41"/>
      <c r="F11" s="22">
        <v>112</v>
      </c>
      <c r="G11" s="39" t="s">
        <v>6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IF(6л2с!D55=6л2с!C53,6л2с!C57,IF(6л2с!D55=6л2с!C57,6л2с!C53,0))</f>
        <v>Муниров Эрик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IF(6л1с!C21=6л1с!B20,6л1с!B22,IF(6л1с!C21=6л1с!B22,6л1с!B20,0))</f>
        <v>_</v>
      </c>
      <c r="C13" s="38"/>
      <c r="D13" s="30">
        <v>-50</v>
      </c>
      <c r="E13" s="32" t="str">
        <f>IF(6л1с!E27=6л1с!D23,6л1с!D31,IF(6л1с!E27=6л1с!D31,6л1с!D23,0))</f>
        <v>Валиев Даниил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IF(6л1с!C25=6л1с!B24,6л1с!B26,IF(6л1с!C25=6л1с!B26,6л1с!B24,0))</f>
        <v>_</v>
      </c>
      <c r="C15" s="22">
        <v>82</v>
      </c>
      <c r="D15" s="39" t="s">
        <v>27</v>
      </c>
      <c r="E15" s="22">
        <v>105</v>
      </c>
      <c r="F15" s="42" t="s">
        <v>12</v>
      </c>
      <c r="G15" s="22">
        <v>116</v>
      </c>
      <c r="H15" s="39" t="s">
        <v>6</v>
      </c>
      <c r="I15" s="22">
        <v>122</v>
      </c>
      <c r="J15" s="39" t="s">
        <v>39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IF(6л2с!D47=6л2с!C45,6л2с!C49,IF(6л2с!D47=6л2с!C49,6л2с!C45,0))</f>
        <v>Рафиков Айдар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IF(6л1с!C29=6л1с!B28,6л1с!B30,IF(6л1с!C29=6л1с!B30,6л1с!B28,0))</f>
        <v>_</v>
      </c>
      <c r="C17" s="38"/>
      <c r="D17" s="22">
        <v>97</v>
      </c>
      <c r="E17" s="42" t="s">
        <v>27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IF(6л1с!C33=6л1с!B32,6л1с!B34,IF(6л1с!C33=6л1с!B34,6л1с!B32,0))</f>
        <v>_</v>
      </c>
      <c r="C19" s="22">
        <v>83</v>
      </c>
      <c r="D19" s="42" t="s">
        <v>30</v>
      </c>
      <c r="E19" s="41"/>
      <c r="F19" s="30">
        <v>-60</v>
      </c>
      <c r="G19" s="33" t="str">
        <f>IF(6л2с!F51=6л2с!E43,6л2с!E59,IF(6л2с!F51=6л2с!E59,6л2с!E43,0))</f>
        <v>Мохова Ирина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IF(6л2с!D39=6л2с!C37,6л2с!C41,IF(6л2с!D39=6л2с!C41,6л2с!C37,0))</f>
        <v>Рогачев Дмитрий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IF(6л1с!C37=6л1с!B36,6л1с!B38,IF(6л1с!C37=6л1с!B38,6л1с!B36,0))</f>
        <v>_</v>
      </c>
      <c r="C21" s="38"/>
      <c r="D21" s="30">
        <v>-51</v>
      </c>
      <c r="E21" s="32" t="str">
        <f>IF(6л1с!E43=6л1с!D39,6л1с!D47,IF(6л1с!E43=6л1с!D47,6л1с!D39,0))</f>
        <v>Овсянников Дмитрий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 t="s">
        <v>32</v>
      </c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IF(6л1с!C41=6л1с!B40,6л1с!B42,IF(6л1с!C41=6л1с!B42,6л1с!B40,0))</f>
        <v>Баймухаметов Роман</v>
      </c>
      <c r="C23" s="22">
        <v>84</v>
      </c>
      <c r="D23" s="39" t="s">
        <v>42</v>
      </c>
      <c r="E23" s="22">
        <v>106</v>
      </c>
      <c r="F23" s="39" t="s">
        <v>15</v>
      </c>
      <c r="G23" s="41"/>
      <c r="H23" s="22">
        <v>120</v>
      </c>
      <c r="I23" s="42" t="s">
        <v>39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IF(6л2с!D31=6л2с!C29,6л2с!C33,IF(6л2с!D31=6л2с!C33,6л2с!C29,0))</f>
        <v>Хомутов Максим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IF(6л1с!C45=6л1с!B44,6л1с!B46,IF(6л1с!C45=6л1с!B46,6л1с!B44,0))</f>
        <v>_</v>
      </c>
      <c r="C25" s="38"/>
      <c r="D25" s="22">
        <v>98</v>
      </c>
      <c r="E25" s="42" t="s">
        <v>15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IF(6л1с!C49=6л1с!B48,6л1с!B50,IF(6л1с!C49=6л1с!B50,6л1с!B48,0))</f>
        <v>_</v>
      </c>
      <c r="C27" s="22">
        <v>85</v>
      </c>
      <c r="D27" s="42" t="s">
        <v>15</v>
      </c>
      <c r="E27" s="41"/>
      <c r="F27" s="22">
        <v>113</v>
      </c>
      <c r="G27" s="39" t="s">
        <v>39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IF(6л2с!D23=6л2с!C21,6л2с!C25,IF(6л2с!D23=6л2с!C25,6л2с!C21,0))</f>
        <v>Наливкин Виталий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IF(6л1с!C53=6л1с!B52,6л1с!B54,IF(6л1с!C53=6л1с!B54,6л1с!B52,0))</f>
        <v>_</v>
      </c>
      <c r="C29" s="38"/>
      <c r="D29" s="30">
        <v>-52</v>
      </c>
      <c r="E29" s="32" t="str">
        <f>IF(6л1с!E59=6л1с!D55,6л1с!D63,IF(6л1с!E59=6л1с!D63,6л1с!D55,0))</f>
        <v>Рыжов Игорь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39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IF(6л1с!C57=6л1с!B56,6л1с!B58,IF(6л1с!C57=6л1с!B58,6л1с!B56,0))</f>
        <v>_</v>
      </c>
      <c r="C31" s="22">
        <v>86</v>
      </c>
      <c r="D31" s="39"/>
      <c r="E31" s="22">
        <v>107</v>
      </c>
      <c r="F31" s="42" t="s">
        <v>39</v>
      </c>
      <c r="G31" s="22">
        <v>117</v>
      </c>
      <c r="H31" s="42" t="s">
        <v>39</v>
      </c>
      <c r="I31" s="38"/>
      <c r="J31" s="46" t="s">
        <v>46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IF(6л2с!D15=6л2с!C13,6л2с!C17,IF(6л2с!D15=6л2с!C17,6л2с!C13,0))</f>
        <v>Алтынбеков Владислав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IF(6л1с!C61=6л1с!B60,6л1с!B62,IF(6л1с!C61=6л1с!B62,6л1с!B60,0))</f>
        <v>Гимранов Артур</v>
      </c>
      <c r="C33" s="38"/>
      <c r="D33" s="22">
        <v>99</v>
      </c>
      <c r="E33" s="42" t="s">
        <v>39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 t="s">
        <v>33</v>
      </c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IF(6л1с!C65=6л1с!B64,6л1с!B66,IF(6л1с!C65=6л1с!B66,6л1с!B64,0))</f>
        <v>_</v>
      </c>
      <c r="C35" s="22">
        <v>87</v>
      </c>
      <c r="D35" s="42" t="s">
        <v>39</v>
      </c>
      <c r="E35" s="38"/>
      <c r="F35" s="30">
        <v>-59</v>
      </c>
      <c r="G35" s="33" t="str">
        <f>IF(6л2с!F19=6л2с!E11,6л2с!E27,IF(6л2с!F19=6л2с!E27,6л2с!E11,0))</f>
        <v>Жерносек Никита</v>
      </c>
      <c r="H35" s="38"/>
      <c r="I35" s="47"/>
      <c r="J35" s="48" t="str">
        <f>IF(J30=J15,J47,IF(J30=J47,J15,0))</f>
        <v>Ахметзянов Алмаз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IF(6л2с!D7=6л2с!C5,6л2с!C9,IF(6л2с!D7=6л2с!C9,6л2с!C5,0))</f>
        <v>Лукманов Рамис</v>
      </c>
      <c r="D36" s="38"/>
      <c r="E36" s="38"/>
      <c r="F36" s="38"/>
      <c r="G36" s="38"/>
      <c r="H36" s="38"/>
      <c r="I36" s="47"/>
      <c r="J36" s="46" t="s">
        <v>47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IF(6л2с!C5=6л2с!B4,6л2с!B6,IF(6л2с!C5=6л2с!B6,6л2с!B4,0))</f>
        <v>_</v>
      </c>
      <c r="C37" s="38"/>
      <c r="D37" s="30">
        <v>-53</v>
      </c>
      <c r="E37" s="32" t="str">
        <f>IF(6л2с!E11=6л2с!D7,6л2с!D15,IF(6л2с!E11=6л2с!D15,6л2с!D7,0))</f>
        <v>Ахмадишин Роман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34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IF(6л2с!C9=6л2с!B8,6л2с!B10,IF(6л2с!C9=6л2с!B10,6л2с!B8,0))</f>
        <v>Мельников Павел</v>
      </c>
      <c r="C39" s="22">
        <v>88</v>
      </c>
      <c r="D39" s="39" t="s">
        <v>8</v>
      </c>
      <c r="E39" s="22">
        <v>108</v>
      </c>
      <c r="F39" s="39" t="s">
        <v>8</v>
      </c>
      <c r="G39" s="38"/>
      <c r="H39" s="30">
        <v>-62</v>
      </c>
      <c r="I39" s="32" t="str">
        <f>IF(6л2с!G35=6л2с!F19,6л2с!F51,IF(6л2с!G35=6л2с!F51,6л2с!F19,0))</f>
        <v>Ахметзянов Алмаз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IF(6л1с!D63=6л1с!C61,6л1с!C65,IF(6л1с!D63=6л1с!C65,6л1с!C61,0))</f>
        <v>Хисматуллин Данил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IF(6л2с!C13=6л2с!B12,6л2с!B14,IF(6л2с!C13=6л2с!B14,6л2с!B12,0))</f>
        <v>_</v>
      </c>
      <c r="C41" s="38"/>
      <c r="D41" s="22">
        <v>100</v>
      </c>
      <c r="E41" s="42" t="s">
        <v>8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IF(6л2с!C17=6л2с!B16,6л2с!B18,IF(6л2с!C17=6л2с!B18,6л2с!B16,0))</f>
        <v>_</v>
      </c>
      <c r="C43" s="22">
        <v>89</v>
      </c>
      <c r="D43" s="42" t="s">
        <v>17</v>
      </c>
      <c r="E43" s="41"/>
      <c r="F43" s="22">
        <v>114</v>
      </c>
      <c r="G43" s="39" t="s">
        <v>8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IF(6л1с!D55=6л1с!C53,6л1с!C57,IF(6л1с!D55=6л1с!C57,6л1с!C53,0))</f>
        <v>Сахабиев Радмир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IF(6л2с!C21=6л2с!B20,6л2с!B22,IF(6л2с!C21=6л2с!B22,6л2с!B20,0))</f>
        <v>_</v>
      </c>
      <c r="C45" s="38"/>
      <c r="D45" s="30">
        <v>-54</v>
      </c>
      <c r="E45" s="32" t="str">
        <f>IF(6л2с!E27=6л2с!D23,6л2с!D31,IF(6л2с!E27=6л2с!D31,6л2с!D23,0))</f>
        <v>Липатова Ксения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IF(6л2с!C25=6л2с!B24,6л2с!B26,IF(6л2с!C25=6л2с!B26,6л2с!B24,0))</f>
        <v>_</v>
      </c>
      <c r="C47" s="22">
        <v>90</v>
      </c>
      <c r="D47" s="39" t="s">
        <v>25</v>
      </c>
      <c r="E47" s="22">
        <v>109</v>
      </c>
      <c r="F47" s="42" t="s">
        <v>26</v>
      </c>
      <c r="G47" s="22">
        <v>118</v>
      </c>
      <c r="H47" s="39" t="s">
        <v>8</v>
      </c>
      <c r="I47" s="22">
        <v>123</v>
      </c>
      <c r="J47" s="42" t="s">
        <v>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IF(6л1с!D47=6л1с!C45,6л1с!C49,IF(6л1с!D47=6л1с!C49,6л1с!C45,0))</f>
        <v>Калинин Константин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IF(6л2с!C29=6л2с!B28,6л2с!B30,IF(6л2с!C29=6л2с!B30,6л2с!B28,0))</f>
        <v>Виттек Вячеслав</v>
      </c>
      <c r="C49" s="38"/>
      <c r="D49" s="22">
        <v>101</v>
      </c>
      <c r="E49" s="42" t="s">
        <v>41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 t="s">
        <v>31</v>
      </c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IF(6л2с!C33=6л2с!B32,6л2с!B34,IF(6л2с!C33=6л2с!B34,6л2с!B32,0))</f>
        <v>_</v>
      </c>
      <c r="C51" s="22">
        <v>91</v>
      </c>
      <c r="D51" s="42" t="s">
        <v>41</v>
      </c>
      <c r="E51" s="41"/>
      <c r="F51" s="30">
        <v>-58</v>
      </c>
      <c r="G51" s="33" t="str">
        <f>IF(6л1с!F51=6л1с!E43,6л1с!E59,IF(6л1с!F51=6л1с!E59,6л1с!E43,0))</f>
        <v>Тоймурзин Николай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IF(6л1с!D39=6л1с!C37,6л1с!C41,IF(6л1с!D39=6л1с!C41,6л1с!C37,0))</f>
        <v>Максимова Марина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IF(6л2с!C37=6л2с!B36,6л2с!B38,IF(6л2с!C37=6л2с!B38,6л2с!B36,0))</f>
        <v>_</v>
      </c>
      <c r="C53" s="38"/>
      <c r="D53" s="30">
        <v>-55</v>
      </c>
      <c r="E53" s="32" t="str">
        <f>IF(6л2с!E43=6л2с!D39,6л2с!D47,IF(6л2с!E43=6л2с!D47,6л2с!D39,0))</f>
        <v>Иксанов Тагир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/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IF(6л2с!C41=6л2с!B40,6л2с!B42,IF(6л2с!C41=6л2с!B42,6л2с!B40,0))</f>
        <v>_</v>
      </c>
      <c r="C55" s="22">
        <v>92</v>
      </c>
      <c r="D55" s="39" t="s">
        <v>29</v>
      </c>
      <c r="E55" s="22">
        <v>110</v>
      </c>
      <c r="F55" s="39" t="s">
        <v>11</v>
      </c>
      <c r="G55" s="41"/>
      <c r="H55" s="22">
        <v>121</v>
      </c>
      <c r="I55" s="42" t="s">
        <v>8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IF(6л1с!D31=6л1с!C29,6л1с!C33,IF(6л1с!D31=6л1с!C33,6л1с!C29,0))</f>
        <v>Самарцев Родион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IF(6л2с!C45=6л2с!B44,6л2с!B46,IF(6л2с!C45=6л2с!B46,6л2с!B44,0))</f>
        <v>_</v>
      </c>
      <c r="C57" s="38"/>
      <c r="D57" s="22">
        <v>102</v>
      </c>
      <c r="E57" s="42" t="s">
        <v>28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IF(6л2с!C49=6л2с!B48,6л2с!B50,IF(6л2с!C49=6л2с!B50,6л2с!B48,0))</f>
        <v>_</v>
      </c>
      <c r="C59" s="22">
        <v>93</v>
      </c>
      <c r="D59" s="42" t="s">
        <v>28</v>
      </c>
      <c r="E59" s="41"/>
      <c r="F59" s="22">
        <v>115</v>
      </c>
      <c r="G59" s="39" t="s">
        <v>19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IF(6л1с!D23=6л1с!C21,6л1с!C25,IF(6л1с!D23=6л1с!C25,6л1с!C21,0))</f>
        <v>Вострецов Савелий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IF(6л2с!C53=6л2с!B52,6л2с!B54,IF(6л2с!C53=6л2с!B54,6л2с!B52,0))</f>
        <v>_</v>
      </c>
      <c r="C61" s="38"/>
      <c r="D61" s="30">
        <v>-56</v>
      </c>
      <c r="E61" s="32" t="str">
        <f>IF(6л2с!E59=6л2с!D55,6л2с!D63,IF(6л2с!E59=6л2с!D63,6л2с!D55,0))</f>
        <v>Шардинов Ильсур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IF(6л2с!C57=6л2с!B56,6л2с!B58,IF(6л2с!C57=6л2с!B58,6л2с!B56,0))</f>
        <v>_</v>
      </c>
      <c r="C63" s="22">
        <v>94</v>
      </c>
      <c r="D63" s="39" t="s">
        <v>20</v>
      </c>
      <c r="E63" s="22">
        <v>111</v>
      </c>
      <c r="F63" s="42" t="s">
        <v>19</v>
      </c>
      <c r="G63" s="22">
        <v>119</v>
      </c>
      <c r="H63" s="42" t="s">
        <v>13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IF(6л1с!D15=6л1с!C13,6л1с!C17,IF(6л1с!D15=6л1с!C17,6л1с!C13,0))</f>
        <v>Фролов Дмитрий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IF(6л2с!C61=6л2с!B60,6л2с!B62,IF(6л2с!C61=6л2с!B62,6л2с!B60,0))</f>
        <v>Шагалиев Наиль</v>
      </c>
      <c r="C65" s="38"/>
      <c r="D65" s="22">
        <v>103</v>
      </c>
      <c r="E65" s="42" t="s">
        <v>20</v>
      </c>
      <c r="F65" s="38"/>
      <c r="G65" s="40"/>
      <c r="H65" s="30">
        <v>-122</v>
      </c>
      <c r="I65" s="32" t="str">
        <f>IF(J15=I7,I23,IF(J15=I23,I7,0))</f>
        <v>Ячменев Иван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35</v>
      </c>
      <c r="D66" s="40"/>
      <c r="E66" s="38"/>
      <c r="F66" s="38"/>
      <c r="G66" s="40"/>
      <c r="H66" s="30"/>
      <c r="I66" s="22">
        <v>125</v>
      </c>
      <c r="J66" s="39" t="s">
        <v>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IF(6л2с!C65=6л2с!B64,6л2с!B66,IF(6л2с!C65=6л2с!B66,6л2с!B64,0))</f>
        <v>_</v>
      </c>
      <c r="C67" s="22">
        <v>95</v>
      </c>
      <c r="D67" s="42" t="s">
        <v>37</v>
      </c>
      <c r="E67" s="38"/>
      <c r="F67" s="30">
        <v>-57</v>
      </c>
      <c r="G67" s="33" t="str">
        <f>IF(6л1с!F19=6л1с!E11,6л1с!E27,IF(6л1с!F19=6л1с!E27,6л1с!E11,0))</f>
        <v>Набиуллина Диана</v>
      </c>
      <c r="H67" s="30">
        <v>-123</v>
      </c>
      <c r="I67" s="33" t="str">
        <f>IF(J47=I39,I55,IF(J47=I55,I39,0))</f>
        <v>Хисматуллин Данил</v>
      </c>
      <c r="J67" s="30" t="s">
        <v>48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IF(6л1с!D7=6л1с!C5,6л1с!C9,IF(6л1с!D7=6л1с!C9,6л1с!C5,0))</f>
        <v>Хайрисламов Александр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Ячменев Иван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Мохова Ирина</v>
      </c>
      <c r="C69" s="38"/>
      <c r="D69" s="38"/>
      <c r="E69" s="30">
        <v>-127</v>
      </c>
      <c r="F69" s="32">
        <f>IF(C70=B69,B71,IF(C70=B71,B69,0))</f>
        <v>0</v>
      </c>
      <c r="G69" s="38"/>
      <c r="H69" s="30">
        <v>-120</v>
      </c>
      <c r="I69" s="32" t="str">
        <f>IF(I23=H15,H31,IF(I23=H31,H15,0))</f>
        <v>Лончакова Юлия</v>
      </c>
      <c r="J69" s="30" t="s">
        <v>49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/>
      <c r="D70" s="38"/>
      <c r="E70" s="30"/>
      <c r="F70" s="22">
        <v>130</v>
      </c>
      <c r="G70" s="39"/>
      <c r="H70" s="30"/>
      <c r="I70" s="22">
        <v>126</v>
      </c>
      <c r="J70" s="39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Жерносек Никита</v>
      </c>
      <c r="C71" s="40"/>
      <c r="D71" s="41"/>
      <c r="E71" s="30">
        <v>-128</v>
      </c>
      <c r="F71" s="33">
        <f>IF(C74=B73,B75,IF(C74=B75,B73,0))</f>
        <v>0</v>
      </c>
      <c r="G71" s="30" t="s">
        <v>50</v>
      </c>
      <c r="H71" s="30">
        <v>-121</v>
      </c>
      <c r="I71" s="33" t="str">
        <f>IF(I55=H47,H63,IF(I55=H63,H47,0))</f>
        <v>Набиуллина Диана</v>
      </c>
      <c r="J71" s="30" t="s">
        <v>51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/>
      <c r="E72" s="30"/>
      <c r="F72" s="30">
        <v>-130</v>
      </c>
      <c r="G72" s="32">
        <f>IF(G70=F69,F71,IF(G70=F71,F69,0))</f>
        <v>0</v>
      </c>
      <c r="H72" s="30"/>
      <c r="I72" s="30">
        <v>-126</v>
      </c>
      <c r="J72" s="32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Тоймурзин Николай</v>
      </c>
      <c r="C73" s="40"/>
      <c r="D73" s="44" t="s">
        <v>52</v>
      </c>
      <c r="E73" s="30">
        <v>-112</v>
      </c>
      <c r="F73" s="32" t="str">
        <f>IF(G11=F7,F15,IF(G11=F15,F7,0))</f>
        <v>Валиев Даниил</v>
      </c>
      <c r="G73" s="30" t="s">
        <v>53</v>
      </c>
      <c r="H73" s="30">
        <v>-131</v>
      </c>
      <c r="I73" s="32">
        <f>IF(G74=F73,F75,IF(G74=F75,F73,0))</f>
        <v>0</v>
      </c>
      <c r="J73" s="30" t="s">
        <v>54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/>
      <c r="D74" s="38"/>
      <c r="E74" s="30"/>
      <c r="F74" s="22">
        <v>131</v>
      </c>
      <c r="G74" s="39"/>
      <c r="H74" s="30"/>
      <c r="I74" s="22">
        <v>134</v>
      </c>
      <c r="J74" s="3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Шардинов Ильсур</v>
      </c>
      <c r="C75" s="30">
        <v>-129</v>
      </c>
      <c r="D75" s="32">
        <f>IF(D72=C70,C74,IF(D72=C74,C70,0))</f>
        <v>0</v>
      </c>
      <c r="E75" s="30">
        <v>-113</v>
      </c>
      <c r="F75" s="33" t="str">
        <f>IF(G27=F23,F31,IF(G27=F31,F23,0))</f>
        <v>Наливкин Виталий</v>
      </c>
      <c r="G75" s="40"/>
      <c r="H75" s="30">
        <v>-132</v>
      </c>
      <c r="I75" s="33">
        <f>IF(G78=F77,F79,IF(G78=F79,F77,0))</f>
        <v>0</v>
      </c>
      <c r="J75" s="30" t="s">
        <v>55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56</v>
      </c>
      <c r="E76" s="30"/>
      <c r="F76" s="38"/>
      <c r="G76" s="22">
        <v>133</v>
      </c>
      <c r="H76" s="39"/>
      <c r="I76" s="30">
        <v>-134</v>
      </c>
      <c r="J76" s="32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Набиева Анита</v>
      </c>
      <c r="C77" s="38"/>
      <c r="D77" s="38"/>
      <c r="E77" s="30">
        <v>-114</v>
      </c>
      <c r="F77" s="32" t="str">
        <f>IF(G43=F39,F47,IF(G43=F47,F39,0))</f>
        <v>Липатова Ксения</v>
      </c>
      <c r="G77" s="40"/>
      <c r="H77" s="44" t="s">
        <v>57</v>
      </c>
      <c r="I77" s="38"/>
      <c r="J77" s="30" t="s">
        <v>58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/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Рафиков Айдар</v>
      </c>
      <c r="C79" s="40"/>
      <c r="D79" s="38"/>
      <c r="E79" s="30">
        <v>-115</v>
      </c>
      <c r="F79" s="33" t="str">
        <f>IF(G59=F55,F63,IF(G59=F63,F55,0))</f>
        <v>Иксанов Тагир</v>
      </c>
      <c r="G79" s="30">
        <v>-133</v>
      </c>
      <c r="H79" s="32">
        <f>IF(H76=G74,G78,IF(H76=G78,G74,0))</f>
        <v>0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59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Овсянников Дмитрий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Рыжов Игорь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60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Ахмадишин Роман</v>
      </c>
      <c r="C85" s="38"/>
      <c r="D85" s="40"/>
      <c r="E85" s="30" t="s">
        <v>61</v>
      </c>
      <c r="F85" s="30"/>
      <c r="G85" s="22">
        <v>143</v>
      </c>
      <c r="H85" s="49"/>
      <c r="I85" s="30" t="s">
        <v>62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Максимова Марина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63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Вострецов Савелий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Фролов Дмитрий</v>
      </c>
      <c r="C91" s="38"/>
      <c r="D91" s="38"/>
      <c r="E91" s="30" t="s">
        <v>64</v>
      </c>
      <c r="F91" s="38"/>
      <c r="G91" s="38"/>
      <c r="H91" s="38"/>
      <c r="I91" s="30" t="s">
        <v>65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B242" sqref="B24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40986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77</v>
      </c>
      <c r="B7" s="12">
        <v>1</v>
      </c>
      <c r="C7" s="13" t="str">
        <f>5л1с!F67</f>
        <v>Ишгарин Айдар</v>
      </c>
      <c r="D7" s="10"/>
      <c r="E7" s="10"/>
      <c r="F7" s="10"/>
      <c r="G7" s="10"/>
      <c r="H7" s="10"/>
      <c r="I7" s="10"/>
    </row>
    <row r="8" spans="1:9" ht="18">
      <c r="A8" s="11" t="s">
        <v>78</v>
      </c>
      <c r="B8" s="12">
        <v>2</v>
      </c>
      <c r="C8" s="13" t="str">
        <f>5л2с!F7</f>
        <v>Левадный Игорь</v>
      </c>
      <c r="D8" s="10"/>
      <c r="E8" s="10"/>
      <c r="F8" s="10"/>
      <c r="G8" s="10"/>
      <c r="H8" s="10"/>
      <c r="I8" s="10"/>
    </row>
    <row r="9" spans="1:9" ht="18">
      <c r="A9" s="11" t="s">
        <v>79</v>
      </c>
      <c r="B9" s="12">
        <v>3</v>
      </c>
      <c r="C9" s="13" t="str">
        <f>5л3с!J30</f>
        <v>Биктов Евгений</v>
      </c>
      <c r="D9" s="10"/>
      <c r="E9" s="10"/>
      <c r="F9" s="10"/>
      <c r="G9" s="10"/>
      <c r="H9" s="10"/>
      <c r="I9" s="10"/>
    </row>
    <row r="10" spans="1:9" ht="18">
      <c r="A10" s="11" t="s">
        <v>80</v>
      </c>
      <c r="B10" s="12">
        <v>4</v>
      </c>
      <c r="C10" s="13" t="str">
        <f>5л3с!J35</f>
        <v>Бартенев Данил</v>
      </c>
      <c r="D10" s="10"/>
      <c r="E10" s="10"/>
      <c r="F10" s="10"/>
      <c r="G10" s="10"/>
      <c r="H10" s="10"/>
      <c r="I10" s="10"/>
    </row>
    <row r="11" spans="1:9" ht="18">
      <c r="A11" s="11" t="s">
        <v>81</v>
      </c>
      <c r="B11" s="12">
        <v>5</v>
      </c>
      <c r="C11" s="13" t="str">
        <f>5л3с!J66</f>
        <v>Биктин Ильнар</v>
      </c>
      <c r="D11" s="10"/>
      <c r="E11" s="10"/>
      <c r="F11" s="10"/>
      <c r="G11" s="10"/>
      <c r="H11" s="10"/>
      <c r="I11" s="10"/>
    </row>
    <row r="12" spans="1:9" ht="18">
      <c r="A12" s="11" t="s">
        <v>82</v>
      </c>
      <c r="B12" s="12">
        <v>6</v>
      </c>
      <c r="C12" s="13" t="str">
        <f>5л3с!J68</f>
        <v>Лукманов Рамис</v>
      </c>
      <c r="D12" s="10"/>
      <c r="E12" s="10"/>
      <c r="F12" s="10"/>
      <c r="G12" s="10"/>
      <c r="H12" s="10"/>
      <c r="I12" s="10"/>
    </row>
    <row r="13" spans="1:9" ht="18">
      <c r="A13" s="11" t="s">
        <v>83</v>
      </c>
      <c r="B13" s="12">
        <v>7</v>
      </c>
      <c r="C13" s="13">
        <f>5л3с!J70</f>
        <v>0</v>
      </c>
      <c r="D13" s="10"/>
      <c r="E13" s="10"/>
      <c r="F13" s="10"/>
      <c r="G13" s="10"/>
      <c r="H13" s="10"/>
      <c r="I13" s="10"/>
    </row>
    <row r="14" spans="1:9" ht="18">
      <c r="A14" s="11" t="s">
        <v>84</v>
      </c>
      <c r="B14" s="12">
        <v>8</v>
      </c>
      <c r="C14" s="13">
        <f>5л3с!J72</f>
        <v>0</v>
      </c>
      <c r="D14" s="10"/>
      <c r="E14" s="10"/>
      <c r="F14" s="10"/>
      <c r="G14" s="10"/>
      <c r="H14" s="10"/>
      <c r="I14" s="10"/>
    </row>
    <row r="15" spans="1:9" ht="18">
      <c r="A15" s="11" t="s">
        <v>85</v>
      </c>
      <c r="B15" s="12">
        <v>9</v>
      </c>
      <c r="C15" s="13">
        <f>5л3с!D72</f>
        <v>0</v>
      </c>
      <c r="D15" s="10"/>
      <c r="E15" s="10"/>
      <c r="F15" s="10"/>
      <c r="G15" s="10"/>
      <c r="H15" s="10"/>
      <c r="I15" s="10"/>
    </row>
    <row r="16" spans="1:9" ht="18">
      <c r="A16" s="11" t="s">
        <v>86</v>
      </c>
      <c r="B16" s="12">
        <v>10</v>
      </c>
      <c r="C16" s="13">
        <f>5л3с!D75</f>
        <v>0</v>
      </c>
      <c r="D16" s="10"/>
      <c r="E16" s="10"/>
      <c r="F16" s="10"/>
      <c r="G16" s="10"/>
      <c r="H16" s="10"/>
      <c r="I16" s="10"/>
    </row>
    <row r="17" spans="1:9" ht="18">
      <c r="A17" s="11" t="s">
        <v>87</v>
      </c>
      <c r="B17" s="12">
        <v>11</v>
      </c>
      <c r="C17" s="13">
        <f>5л3с!G70</f>
        <v>0</v>
      </c>
      <c r="D17" s="10"/>
      <c r="E17" s="10"/>
      <c r="F17" s="10"/>
      <c r="G17" s="10"/>
      <c r="H17" s="10"/>
      <c r="I17" s="10"/>
    </row>
    <row r="18" spans="1:9" ht="18">
      <c r="A18" s="11" t="s">
        <v>88</v>
      </c>
      <c r="B18" s="12">
        <v>12</v>
      </c>
      <c r="C18" s="13">
        <f>5л3с!G72</f>
        <v>0</v>
      </c>
      <c r="D18" s="10"/>
      <c r="E18" s="10"/>
      <c r="F18" s="10"/>
      <c r="G18" s="10"/>
      <c r="H18" s="10"/>
      <c r="I18" s="10"/>
    </row>
    <row r="19" spans="1:9" ht="18">
      <c r="A19" s="11" t="s">
        <v>89</v>
      </c>
      <c r="B19" s="12">
        <v>13</v>
      </c>
      <c r="C19" s="13">
        <f>5л3с!H76</f>
        <v>0</v>
      </c>
      <c r="D19" s="10"/>
      <c r="E19" s="10"/>
      <c r="F19" s="10"/>
      <c r="G19" s="10"/>
      <c r="H19" s="10"/>
      <c r="I19" s="10"/>
    </row>
    <row r="20" spans="1:9" ht="18">
      <c r="A20" s="11" t="s">
        <v>90</v>
      </c>
      <c r="B20" s="12">
        <v>14</v>
      </c>
      <c r="C20" s="13">
        <f>5л3с!H79</f>
        <v>0</v>
      </c>
      <c r="D20" s="10"/>
      <c r="E20" s="10"/>
      <c r="F20" s="10"/>
      <c r="G20" s="10"/>
      <c r="H20" s="10"/>
      <c r="I20" s="10"/>
    </row>
    <row r="21" spans="1:9" ht="18">
      <c r="A21" s="11" t="s">
        <v>91</v>
      </c>
      <c r="B21" s="12">
        <v>15</v>
      </c>
      <c r="C21" s="13">
        <f>5л3с!J74</f>
        <v>0</v>
      </c>
      <c r="D21" s="10"/>
      <c r="E21" s="10"/>
      <c r="F21" s="10"/>
      <c r="G21" s="10"/>
      <c r="H21" s="10"/>
      <c r="I21" s="10"/>
    </row>
    <row r="22" spans="1:9" ht="18">
      <c r="A22" s="11" t="s">
        <v>92</v>
      </c>
      <c r="B22" s="12">
        <v>16</v>
      </c>
      <c r="C22" s="13">
        <f>5л3с!J76</f>
        <v>0</v>
      </c>
      <c r="D22" s="10"/>
      <c r="E22" s="10"/>
      <c r="F22" s="10"/>
      <c r="G22" s="10"/>
      <c r="H22" s="10"/>
      <c r="I22" s="10"/>
    </row>
    <row r="23" spans="1:9" ht="18">
      <c r="A23" s="11" t="s">
        <v>93</v>
      </c>
      <c r="B23" s="12">
        <v>17</v>
      </c>
      <c r="C23" s="13">
        <f>5л3с!E84</f>
        <v>0</v>
      </c>
      <c r="D23" s="10"/>
      <c r="E23" s="10"/>
      <c r="F23" s="10"/>
      <c r="G23" s="10"/>
      <c r="H23" s="10"/>
      <c r="I23" s="10"/>
    </row>
    <row r="24" spans="1:9" ht="18">
      <c r="A24" s="11" t="s">
        <v>94</v>
      </c>
      <c r="B24" s="12">
        <v>18</v>
      </c>
      <c r="C24" s="13">
        <f>5л3с!E90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9</v>
      </c>
      <c r="B25" s="12">
        <v>19</v>
      </c>
      <c r="C25" s="13">
        <f>5л3с!I82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13</v>
      </c>
      <c r="B26" s="12">
        <v>20</v>
      </c>
      <c r="C26" s="13">
        <f>5л3с!I84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14</v>
      </c>
      <c r="B27" s="12">
        <v>21</v>
      </c>
      <c r="C27" s="13">
        <f>5л3с!I87</f>
        <v>0</v>
      </c>
      <c r="D27" s="10"/>
      <c r="E27" s="10"/>
      <c r="F27" s="10"/>
      <c r="G27" s="10"/>
      <c r="H27" s="10"/>
      <c r="I27" s="10"/>
    </row>
    <row r="28" spans="1:9" ht="18">
      <c r="A28" s="11" t="s">
        <v>95</v>
      </c>
      <c r="B28" s="12">
        <v>22</v>
      </c>
      <c r="C28" s="13">
        <f>5л3с!I90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16</v>
      </c>
      <c r="B29" s="12">
        <v>23</v>
      </c>
      <c r="C29" s="13" t="e">
        <f>#REF!</f>
        <v>#REF!</v>
      </c>
      <c r="D29" s="10"/>
      <c r="E29" s="10"/>
      <c r="F29" s="10"/>
      <c r="G29" s="10"/>
      <c r="H29" s="10"/>
      <c r="I29" s="10"/>
    </row>
    <row r="30" spans="1:9" ht="18">
      <c r="A30" s="11" t="s">
        <v>17</v>
      </c>
      <c r="B30" s="12">
        <v>24</v>
      </c>
      <c r="C30" s="13" t="e">
        <f>#REF!</f>
        <v>#REF!</v>
      </c>
      <c r="D30" s="10"/>
      <c r="E30" s="10"/>
      <c r="F30" s="10"/>
      <c r="G30" s="10"/>
      <c r="H30" s="10"/>
      <c r="I30" s="10"/>
    </row>
    <row r="31" spans="1:9" ht="18">
      <c r="A31" s="11" t="s">
        <v>18</v>
      </c>
      <c r="B31" s="12">
        <v>25</v>
      </c>
      <c r="C31" s="13" t="e">
        <f>#REF!</f>
        <v>#REF!</v>
      </c>
      <c r="D31" s="10"/>
      <c r="E31" s="10"/>
      <c r="F31" s="10"/>
      <c r="G31" s="10"/>
      <c r="H31" s="10"/>
      <c r="I31" s="10"/>
    </row>
    <row r="32" spans="1:9" ht="18">
      <c r="A32" s="11" t="s">
        <v>21</v>
      </c>
      <c r="B32" s="12">
        <v>26</v>
      </c>
      <c r="C32" s="13" t="e">
        <f>#REF!</f>
        <v>#REF!</v>
      </c>
      <c r="D32" s="10"/>
      <c r="E32" s="10"/>
      <c r="F32" s="10"/>
      <c r="G32" s="10"/>
      <c r="H32" s="10"/>
      <c r="I32" s="10"/>
    </row>
    <row r="33" spans="1:9" ht="18">
      <c r="A33" s="11" t="s">
        <v>22</v>
      </c>
      <c r="B33" s="12">
        <v>27</v>
      </c>
      <c r="C33" s="13" t="e">
        <f>#REF!</f>
        <v>#REF!</v>
      </c>
      <c r="D33" s="10"/>
      <c r="E33" s="10"/>
      <c r="F33" s="10"/>
      <c r="G33" s="10"/>
      <c r="H33" s="10"/>
      <c r="I33" s="10"/>
    </row>
    <row r="34" spans="1:9" ht="18">
      <c r="A34" s="11" t="s">
        <v>96</v>
      </c>
      <c r="B34" s="12">
        <v>28</v>
      </c>
      <c r="C34" s="13" t="e">
        <f>#REF!</f>
        <v>#REF!</v>
      </c>
      <c r="D34" s="10"/>
      <c r="E34" s="10"/>
      <c r="F34" s="10"/>
      <c r="G34" s="10"/>
      <c r="H34" s="10"/>
      <c r="I34" s="10"/>
    </row>
    <row r="35" spans="1:9" ht="18">
      <c r="A35" s="11" t="s">
        <v>25</v>
      </c>
      <c r="B35" s="12">
        <v>29</v>
      </c>
      <c r="C35" s="13" t="e">
        <f>#REF!</f>
        <v>#REF!</v>
      </c>
      <c r="D35" s="10"/>
      <c r="E35" s="10"/>
      <c r="F35" s="10"/>
      <c r="G35" s="10"/>
      <c r="H35" s="10"/>
      <c r="I35" s="10"/>
    </row>
    <row r="36" spans="1:9" ht="18">
      <c r="A36" s="11" t="s">
        <v>97</v>
      </c>
      <c r="B36" s="12">
        <v>30</v>
      </c>
      <c r="C36" s="13" t="e">
        <f>#REF!</f>
        <v>#REF!</v>
      </c>
      <c r="D36" s="10"/>
      <c r="E36" s="10"/>
      <c r="F36" s="10"/>
      <c r="G36" s="10"/>
      <c r="H36" s="10"/>
      <c r="I36" s="10"/>
    </row>
    <row r="37" spans="1:9" ht="18">
      <c r="A37" s="11" t="s">
        <v>34</v>
      </c>
      <c r="B37" s="12">
        <v>31</v>
      </c>
      <c r="C37" s="13" t="e">
        <f>#REF!</f>
        <v>#REF!</v>
      </c>
      <c r="D37" s="10"/>
      <c r="E37" s="10"/>
      <c r="F37" s="10"/>
      <c r="G37" s="10"/>
      <c r="H37" s="10"/>
      <c r="I37" s="10"/>
    </row>
    <row r="38" spans="1:9" ht="18">
      <c r="A38" s="11" t="s">
        <v>35</v>
      </c>
      <c r="B38" s="12">
        <v>32</v>
      </c>
      <c r="C38" s="13" t="e">
        <f>#REF!</f>
        <v>#REF!</v>
      </c>
      <c r="D38" s="10"/>
      <c r="E38" s="10"/>
      <c r="F38" s="10"/>
      <c r="G38" s="10"/>
      <c r="H38" s="10"/>
      <c r="I38" s="10"/>
    </row>
    <row r="39" spans="1:9" ht="18">
      <c r="A39" s="11" t="s">
        <v>38</v>
      </c>
      <c r="B39" s="12">
        <v>33</v>
      </c>
      <c r="C39" s="13" t="e">
        <f>#REF!</f>
        <v>#REF!</v>
      </c>
      <c r="D39" s="10"/>
      <c r="E39" s="10"/>
      <c r="F39" s="10"/>
      <c r="G39" s="10"/>
      <c r="H39" s="10"/>
      <c r="I39" s="10"/>
    </row>
    <row r="40" spans="1:9" ht="18">
      <c r="A40" s="11" t="s">
        <v>39</v>
      </c>
      <c r="B40" s="12">
        <v>34</v>
      </c>
      <c r="C40" s="13" t="e">
        <f>#REF!</f>
        <v>#REF!</v>
      </c>
      <c r="D40" s="10"/>
      <c r="E40" s="10"/>
      <c r="F40" s="10"/>
      <c r="G40" s="10"/>
      <c r="H40" s="10"/>
      <c r="I40" s="10"/>
    </row>
    <row r="41" spans="1:9" ht="18">
      <c r="A41" s="11" t="s">
        <v>28</v>
      </c>
      <c r="B41" s="12">
        <v>35</v>
      </c>
      <c r="C41" s="13" t="e">
        <f>#REF!</f>
        <v>#REF!</v>
      </c>
      <c r="D41" s="10"/>
      <c r="E41" s="10"/>
      <c r="F41" s="10"/>
      <c r="G41" s="10"/>
      <c r="H41" s="10"/>
      <c r="I41" s="10"/>
    </row>
    <row r="42" spans="1:9" ht="18">
      <c r="A42" s="11" t="s">
        <v>43</v>
      </c>
      <c r="B42" s="12">
        <v>36</v>
      </c>
      <c r="C42" s="13" t="e">
        <f>#REF!</f>
        <v>#REF!</v>
      </c>
      <c r="D42" s="10"/>
      <c r="E42" s="10"/>
      <c r="F42" s="10"/>
      <c r="G42" s="10"/>
      <c r="H42" s="10"/>
      <c r="I42" s="10"/>
    </row>
    <row r="43" spans="1:9" ht="18">
      <c r="A43" s="11" t="s">
        <v>43</v>
      </c>
      <c r="B43" s="12">
        <v>37</v>
      </c>
      <c r="C43" s="13" t="e">
        <f>#REF!</f>
        <v>#REF!</v>
      </c>
      <c r="D43" s="10"/>
      <c r="E43" s="10"/>
      <c r="F43" s="10"/>
      <c r="G43" s="10"/>
      <c r="H43" s="10"/>
      <c r="I43" s="10"/>
    </row>
    <row r="44" spans="1:9" ht="18">
      <c r="A44" s="11" t="s">
        <v>43</v>
      </c>
      <c r="B44" s="12">
        <v>38</v>
      </c>
      <c r="C44" s="13" t="e">
        <f>#REF!</f>
        <v>#REF!</v>
      </c>
      <c r="D44" s="10"/>
      <c r="E44" s="10"/>
      <c r="F44" s="10"/>
      <c r="G44" s="10"/>
      <c r="H44" s="10"/>
      <c r="I44" s="10"/>
    </row>
    <row r="45" spans="1:9" ht="18">
      <c r="A45" s="11" t="s">
        <v>43</v>
      </c>
      <c r="B45" s="12">
        <v>39</v>
      </c>
      <c r="C45" s="13" t="e">
        <f>#REF!</f>
        <v>#REF!</v>
      </c>
      <c r="D45" s="10"/>
      <c r="E45" s="10"/>
      <c r="F45" s="10"/>
      <c r="G45" s="10"/>
      <c r="H45" s="10"/>
      <c r="I45" s="10"/>
    </row>
    <row r="46" spans="1:9" ht="18">
      <c r="A46" s="11" t="s">
        <v>43</v>
      </c>
      <c r="B46" s="12">
        <v>40</v>
      </c>
      <c r="C46" s="13" t="e">
        <f>#REF!</f>
        <v>#REF!</v>
      </c>
      <c r="D46" s="10"/>
      <c r="E46" s="10"/>
      <c r="F46" s="10"/>
      <c r="G46" s="10"/>
      <c r="H46" s="10"/>
      <c r="I46" s="10"/>
    </row>
    <row r="47" spans="1:9" ht="18">
      <c r="A47" s="11" t="s">
        <v>43</v>
      </c>
      <c r="B47" s="12">
        <v>41</v>
      </c>
      <c r="C47" s="13" t="e">
        <f>#REF!</f>
        <v>#REF!</v>
      </c>
      <c r="D47" s="10"/>
      <c r="E47" s="10"/>
      <c r="F47" s="10"/>
      <c r="G47" s="10"/>
      <c r="H47" s="10"/>
      <c r="I47" s="10"/>
    </row>
    <row r="48" spans="1:9" ht="18">
      <c r="A48" s="11" t="s">
        <v>43</v>
      </c>
      <c r="B48" s="12">
        <v>42</v>
      </c>
      <c r="C48" s="13" t="e">
        <f>#REF!</f>
        <v>#REF!</v>
      </c>
      <c r="D48" s="10"/>
      <c r="E48" s="10"/>
      <c r="F48" s="10"/>
      <c r="G48" s="10"/>
      <c r="H48" s="10"/>
      <c r="I48" s="10"/>
    </row>
    <row r="49" spans="1:9" ht="18">
      <c r="A49" s="11" t="s">
        <v>43</v>
      </c>
      <c r="B49" s="12">
        <v>43</v>
      </c>
      <c r="C49" s="13" t="e">
        <f>#REF!</f>
        <v>#REF!</v>
      </c>
      <c r="D49" s="10"/>
      <c r="E49" s="10"/>
      <c r="F49" s="10"/>
      <c r="G49" s="10"/>
      <c r="H49" s="10"/>
      <c r="I49" s="10"/>
    </row>
    <row r="50" spans="1:9" ht="18">
      <c r="A50" s="11" t="s">
        <v>43</v>
      </c>
      <c r="B50" s="12">
        <v>44</v>
      </c>
      <c r="C50" s="13" t="e">
        <f>#REF!</f>
        <v>#REF!</v>
      </c>
      <c r="D50" s="10"/>
      <c r="E50" s="10"/>
      <c r="F50" s="10"/>
      <c r="G50" s="10"/>
      <c r="H50" s="10"/>
      <c r="I50" s="10"/>
    </row>
    <row r="51" spans="1:9" ht="18">
      <c r="A51" s="11" t="s">
        <v>43</v>
      </c>
      <c r="B51" s="12">
        <v>45</v>
      </c>
      <c r="C51" s="13" t="e">
        <f>#REF!</f>
        <v>#REF!</v>
      </c>
      <c r="D51" s="10"/>
      <c r="E51" s="10"/>
      <c r="F51" s="10"/>
      <c r="G51" s="10"/>
      <c r="H51" s="10"/>
      <c r="I51" s="10"/>
    </row>
    <row r="52" spans="1:9" ht="18">
      <c r="A52" s="11" t="s">
        <v>43</v>
      </c>
      <c r="B52" s="12">
        <v>46</v>
      </c>
      <c r="C52" s="13" t="e">
        <f>#REF!</f>
        <v>#REF!</v>
      </c>
      <c r="D52" s="10"/>
      <c r="E52" s="10"/>
      <c r="F52" s="10"/>
      <c r="G52" s="10"/>
      <c r="H52" s="10"/>
      <c r="I52" s="10"/>
    </row>
    <row r="53" spans="1:9" ht="18">
      <c r="A53" s="11" t="s">
        <v>43</v>
      </c>
      <c r="B53" s="12">
        <v>47</v>
      </c>
      <c r="C53" s="13" t="e">
        <f>#REF!</f>
        <v>#REF!</v>
      </c>
      <c r="D53" s="10"/>
      <c r="E53" s="10"/>
      <c r="F53" s="10"/>
      <c r="G53" s="10"/>
      <c r="H53" s="10"/>
      <c r="I53" s="10"/>
    </row>
    <row r="54" spans="1:9" ht="18">
      <c r="A54" s="11" t="s">
        <v>43</v>
      </c>
      <c r="B54" s="12">
        <v>48</v>
      </c>
      <c r="C54" s="13" t="e">
        <f>#REF!</f>
        <v>#REF!</v>
      </c>
      <c r="D54" s="10"/>
      <c r="E54" s="10"/>
      <c r="F54" s="10"/>
      <c r="G54" s="10"/>
      <c r="H54" s="10"/>
      <c r="I54" s="10"/>
    </row>
    <row r="55" spans="1:9" ht="18">
      <c r="A55" s="11" t="s">
        <v>43</v>
      </c>
      <c r="B55" s="12">
        <v>49</v>
      </c>
      <c r="C55" s="13" t="e">
        <f>#REF!</f>
        <v>#REF!</v>
      </c>
      <c r="D55" s="10"/>
      <c r="E55" s="10"/>
      <c r="F55" s="10"/>
      <c r="G55" s="10"/>
      <c r="H55" s="10"/>
      <c r="I55" s="10"/>
    </row>
    <row r="56" spans="1:9" ht="18">
      <c r="A56" s="11" t="s">
        <v>43</v>
      </c>
      <c r="B56" s="12">
        <v>50</v>
      </c>
      <c r="C56" s="13" t="e">
        <f>#REF!</f>
        <v>#REF!</v>
      </c>
      <c r="D56" s="10"/>
      <c r="E56" s="10"/>
      <c r="F56" s="10"/>
      <c r="G56" s="10"/>
      <c r="H56" s="10"/>
      <c r="I56" s="10"/>
    </row>
    <row r="57" spans="1:9" ht="18">
      <c r="A57" s="11" t="s">
        <v>43</v>
      </c>
      <c r="B57" s="12">
        <v>51</v>
      </c>
      <c r="C57" s="13" t="e">
        <f>#REF!</f>
        <v>#REF!</v>
      </c>
      <c r="D57" s="10"/>
      <c r="E57" s="10"/>
      <c r="F57" s="10"/>
      <c r="G57" s="10"/>
      <c r="H57" s="10"/>
      <c r="I57" s="10"/>
    </row>
    <row r="58" spans="1:9" ht="18">
      <c r="A58" s="11" t="s">
        <v>43</v>
      </c>
      <c r="B58" s="12">
        <v>52</v>
      </c>
      <c r="C58" s="13" t="e">
        <f>#REF!</f>
        <v>#REF!</v>
      </c>
      <c r="D58" s="10"/>
      <c r="E58" s="10"/>
      <c r="F58" s="10"/>
      <c r="G58" s="10"/>
      <c r="H58" s="10"/>
      <c r="I58" s="10"/>
    </row>
    <row r="59" spans="1:9" ht="18">
      <c r="A59" s="11" t="s">
        <v>43</v>
      </c>
      <c r="B59" s="12">
        <v>53</v>
      </c>
      <c r="C59" s="13" t="e">
        <f>#REF!</f>
        <v>#REF!</v>
      </c>
      <c r="D59" s="10"/>
      <c r="E59" s="10"/>
      <c r="F59" s="10"/>
      <c r="G59" s="10"/>
      <c r="H59" s="10"/>
      <c r="I59" s="10"/>
    </row>
    <row r="60" spans="1:9" ht="18">
      <c r="A60" s="11" t="s">
        <v>43</v>
      </c>
      <c r="B60" s="12">
        <v>54</v>
      </c>
      <c r="C60" s="13" t="e">
        <f>#REF!</f>
        <v>#REF!</v>
      </c>
      <c r="D60" s="10"/>
      <c r="E60" s="10"/>
      <c r="F60" s="10"/>
      <c r="G60" s="10"/>
      <c r="H60" s="10"/>
      <c r="I60" s="10"/>
    </row>
    <row r="61" spans="1:9" ht="18">
      <c r="A61" s="11" t="s">
        <v>43</v>
      </c>
      <c r="B61" s="12">
        <v>55</v>
      </c>
      <c r="C61" s="13" t="e">
        <f>#REF!</f>
        <v>#REF!</v>
      </c>
      <c r="D61" s="10"/>
      <c r="E61" s="10"/>
      <c r="F61" s="10"/>
      <c r="G61" s="10"/>
      <c r="H61" s="10"/>
      <c r="I61" s="10"/>
    </row>
    <row r="62" spans="1:9" ht="18">
      <c r="A62" s="11" t="s">
        <v>43</v>
      </c>
      <c r="B62" s="12">
        <v>56</v>
      </c>
      <c r="C62" s="13" t="e">
        <f>#REF!</f>
        <v>#REF!</v>
      </c>
      <c r="D62" s="10"/>
      <c r="E62" s="10"/>
      <c r="F62" s="10"/>
      <c r="G62" s="10"/>
      <c r="H62" s="10"/>
      <c r="I62" s="10"/>
    </row>
    <row r="63" spans="1:9" ht="18">
      <c r="A63" s="11" t="s">
        <v>43</v>
      </c>
      <c r="B63" s="12">
        <v>57</v>
      </c>
      <c r="C63" s="13" t="e">
        <f>#REF!</f>
        <v>#REF!</v>
      </c>
      <c r="D63" s="10"/>
      <c r="E63" s="10"/>
      <c r="F63" s="10"/>
      <c r="G63" s="10"/>
      <c r="H63" s="10"/>
      <c r="I63" s="10"/>
    </row>
    <row r="64" spans="1:9" ht="18">
      <c r="A64" s="11" t="s">
        <v>43</v>
      </c>
      <c r="B64" s="12">
        <v>58</v>
      </c>
      <c r="C64" s="13" t="e">
        <f>#REF!</f>
        <v>#REF!</v>
      </c>
      <c r="D64" s="10"/>
      <c r="E64" s="10"/>
      <c r="F64" s="10"/>
      <c r="G64" s="10"/>
      <c r="H64" s="10"/>
      <c r="I64" s="10"/>
    </row>
    <row r="65" spans="1:9" ht="18">
      <c r="A65" s="11" t="s">
        <v>43</v>
      </c>
      <c r="B65" s="12">
        <v>59</v>
      </c>
      <c r="C65" s="13" t="e">
        <f>#REF!</f>
        <v>#REF!</v>
      </c>
      <c r="D65" s="10"/>
      <c r="E65" s="10"/>
      <c r="F65" s="10"/>
      <c r="G65" s="10"/>
      <c r="H65" s="10"/>
      <c r="I65" s="10"/>
    </row>
    <row r="66" spans="1:9" ht="18">
      <c r="A66" s="11" t="s">
        <v>43</v>
      </c>
      <c r="B66" s="12">
        <v>60</v>
      </c>
      <c r="C66" s="13" t="e">
        <f>#REF!</f>
        <v>#REF!</v>
      </c>
      <c r="D66" s="10"/>
      <c r="E66" s="10"/>
      <c r="F66" s="10"/>
      <c r="G66" s="10"/>
      <c r="H66" s="10"/>
      <c r="I66" s="10"/>
    </row>
    <row r="67" spans="1:9" ht="18">
      <c r="A67" s="11" t="s">
        <v>43</v>
      </c>
      <c r="B67" s="12">
        <v>61</v>
      </c>
      <c r="C67" s="13" t="e">
        <f>#REF!</f>
        <v>#REF!</v>
      </c>
      <c r="D67" s="10"/>
      <c r="E67" s="10"/>
      <c r="F67" s="10"/>
      <c r="G67" s="10"/>
      <c r="H67" s="10"/>
      <c r="I67" s="10"/>
    </row>
    <row r="68" spans="1:9" ht="18">
      <c r="A68" s="11" t="s">
        <v>43</v>
      </c>
      <c r="B68" s="12">
        <v>62</v>
      </c>
      <c r="C68" s="13" t="e">
        <f>#REF!</f>
        <v>#REF!</v>
      </c>
      <c r="D68" s="10"/>
      <c r="E68" s="10"/>
      <c r="F68" s="10"/>
      <c r="G68" s="10"/>
      <c r="H68" s="10"/>
      <c r="I68" s="10"/>
    </row>
    <row r="69" spans="1:9" ht="18">
      <c r="A69" s="11" t="s">
        <v>43</v>
      </c>
      <c r="B69" s="12">
        <v>63</v>
      </c>
      <c r="C69" s="13" t="e">
        <f>#REF!</f>
        <v>#REF!</v>
      </c>
      <c r="D69" s="10"/>
      <c r="E69" s="10"/>
      <c r="F69" s="10"/>
      <c r="G69" s="10"/>
      <c r="H69" s="10"/>
      <c r="I69" s="10"/>
    </row>
    <row r="70" spans="1:9" ht="18">
      <c r="A70" s="11" t="s">
        <v>43</v>
      </c>
      <c r="B70" s="12">
        <v>64</v>
      </c>
      <c r="C70" s="13" t="e">
        <f>#REF!</f>
        <v>#REF!</v>
      </c>
      <c r="D70" s="10"/>
      <c r="E70" s="10"/>
      <c r="F70" s="10"/>
      <c r="G70" s="10"/>
      <c r="H70" s="10"/>
      <c r="I70" s="1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B242" sqref="B242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Сп5л!A1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Сп5л!A2</f>
        <v>Турнир 5-й лиги 10-го Этапа Николай Рычков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Сп5л!A3</f>
        <v>40986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1</v>
      </c>
      <c r="B4" s="20" t="str">
        <f>Сп5л!A7</f>
        <v>Бартенев Данил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</v>
      </c>
      <c r="C5" s="23" t="s">
        <v>77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64</v>
      </c>
      <c r="B6" s="24" t="str">
        <f>Сп5л!A70</f>
        <v>_</v>
      </c>
      <c r="C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33</v>
      </c>
      <c r="D7" s="23" t="s">
        <v>38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33</v>
      </c>
      <c r="B8" s="20" t="str">
        <f>Сп5л!A39</f>
        <v>Биктин Ильнар</v>
      </c>
      <c r="C8" s="25"/>
      <c r="D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2</v>
      </c>
      <c r="C9" s="26" t="s">
        <v>38</v>
      </c>
      <c r="D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32</v>
      </c>
      <c r="B10" s="24" t="str">
        <f>Сп5л!A38</f>
        <v>Шагалиев Наиль</v>
      </c>
      <c r="D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49</v>
      </c>
      <c r="E11" s="23" t="s">
        <v>38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17</v>
      </c>
      <c r="B12" s="20" t="str">
        <f>Сп5л!A23</f>
        <v>Фазылов Динар</v>
      </c>
      <c r="D12" s="25"/>
      <c r="E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3</v>
      </c>
      <c r="C13" s="23" t="s">
        <v>93</v>
      </c>
      <c r="D13" s="25"/>
      <c r="E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48</v>
      </c>
      <c r="B14" s="24" t="str">
        <f>Сп5л!A54</f>
        <v>_</v>
      </c>
      <c r="C14" s="25"/>
      <c r="D14" s="25"/>
      <c r="E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34</v>
      </c>
      <c r="D15" s="26" t="s">
        <v>92</v>
      </c>
      <c r="E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49</v>
      </c>
      <c r="B16" s="20" t="str">
        <f>Сп5л!A55</f>
        <v>_</v>
      </c>
      <c r="C16" s="25"/>
      <c r="E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4</v>
      </c>
      <c r="C17" s="26" t="s">
        <v>92</v>
      </c>
      <c r="E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16</v>
      </c>
      <c r="B18" s="24" t="str">
        <f>Сп5л!A22</f>
        <v>Козленков Никита</v>
      </c>
      <c r="E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57</v>
      </c>
      <c r="F19" s="23" t="s">
        <v>38</v>
      </c>
      <c r="G19" s="27"/>
      <c r="H19" s="27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9</v>
      </c>
      <c r="B20" s="20" t="str">
        <f>Сп5л!A15</f>
        <v>Шамсутдинов Артур</v>
      </c>
      <c r="E20" s="25"/>
      <c r="F20" s="25"/>
      <c r="G20" s="27"/>
      <c r="H20" s="27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5</v>
      </c>
      <c r="C21" s="23" t="s">
        <v>85</v>
      </c>
      <c r="E21" s="25"/>
      <c r="F21" s="25"/>
      <c r="G21" s="27"/>
      <c r="H21" s="27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56</v>
      </c>
      <c r="B22" s="24" t="str">
        <f>Сп5л!A62</f>
        <v>_</v>
      </c>
      <c r="C22" s="25"/>
      <c r="E22" s="25"/>
      <c r="F22" s="25"/>
      <c r="G22" s="27"/>
      <c r="H22" s="27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35</v>
      </c>
      <c r="D23" s="23" t="s">
        <v>85</v>
      </c>
      <c r="E23" s="25"/>
      <c r="F23" s="25"/>
      <c r="G23" s="27"/>
      <c r="H23" s="2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41</v>
      </c>
      <c r="B24" s="20" t="str">
        <f>Сп5л!A47</f>
        <v>_</v>
      </c>
      <c r="C24" s="25"/>
      <c r="D24" s="25"/>
      <c r="E24" s="25"/>
      <c r="F24" s="25"/>
      <c r="G24" s="27"/>
      <c r="H24" s="2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6</v>
      </c>
      <c r="C25" s="26" t="s">
        <v>17</v>
      </c>
      <c r="D25" s="25"/>
      <c r="E25" s="25"/>
      <c r="F25" s="25"/>
      <c r="G25" s="27"/>
      <c r="H25" s="27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24</v>
      </c>
      <c r="B26" s="24" t="str">
        <f>Сп5л!A30</f>
        <v>Сахабиев Радмир</v>
      </c>
      <c r="D26" s="25"/>
      <c r="E26" s="25"/>
      <c r="F26" s="25"/>
      <c r="G26" s="27"/>
      <c r="H26" s="27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50</v>
      </c>
      <c r="E27" s="26" t="s">
        <v>84</v>
      </c>
      <c r="F27" s="25"/>
      <c r="G27" s="27"/>
      <c r="H27" s="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25</v>
      </c>
      <c r="B28" s="20" t="str">
        <f>Сп5л!A31</f>
        <v>Ахмадишин Роман</v>
      </c>
      <c r="D28" s="25"/>
      <c r="F28" s="25"/>
      <c r="G28" s="27"/>
      <c r="H28" s="2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7</v>
      </c>
      <c r="C29" s="23" t="s">
        <v>18</v>
      </c>
      <c r="D29" s="25"/>
      <c r="F29" s="25"/>
      <c r="G29" s="27"/>
      <c r="H29" s="2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40</v>
      </c>
      <c r="B30" s="24" t="str">
        <f>Сп5л!A46</f>
        <v>_</v>
      </c>
      <c r="C30" s="25"/>
      <c r="D30" s="25"/>
      <c r="F30" s="25"/>
      <c r="G30" s="27"/>
      <c r="H30" s="2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36</v>
      </c>
      <c r="D31" s="26" t="s">
        <v>84</v>
      </c>
      <c r="F31" s="25"/>
      <c r="G31" s="27"/>
      <c r="H31" s="27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57</v>
      </c>
      <c r="B32" s="20" t="str">
        <f>Сп5л!A63</f>
        <v>_</v>
      </c>
      <c r="C32" s="25"/>
      <c r="F32" s="25"/>
      <c r="G32" s="27"/>
      <c r="H32" s="27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8</v>
      </c>
      <c r="C33" s="26" t="s">
        <v>84</v>
      </c>
      <c r="F33" s="25"/>
      <c r="G33" s="27"/>
      <c r="H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8</v>
      </c>
      <c r="B34" s="24" t="str">
        <f>Сп5л!A14</f>
        <v>Лукаш Елена</v>
      </c>
      <c r="F34" s="25"/>
      <c r="G34" s="27"/>
      <c r="H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61</v>
      </c>
      <c r="G35" s="28" t="s">
        <v>80</v>
      </c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5</v>
      </c>
      <c r="B36" s="20" t="str">
        <f>Сп5л!A11</f>
        <v>Аюпов Наиль</v>
      </c>
      <c r="F36" s="25"/>
      <c r="G36" s="27"/>
      <c r="H36" s="27"/>
      <c r="I36" s="2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9</v>
      </c>
      <c r="C37" s="23" t="s">
        <v>81</v>
      </c>
      <c r="F37" s="25"/>
      <c r="G37" s="27"/>
      <c r="H37" s="27"/>
      <c r="I37" s="25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60</v>
      </c>
      <c r="B38" s="24" t="str">
        <f>Сп5л!A66</f>
        <v>_</v>
      </c>
      <c r="C38" s="25"/>
      <c r="F38" s="25"/>
      <c r="G38" s="27"/>
      <c r="H38" s="27"/>
      <c r="I38" s="25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37</v>
      </c>
      <c r="D39" s="23" t="s">
        <v>81</v>
      </c>
      <c r="F39" s="25"/>
      <c r="G39" s="27"/>
      <c r="H39" s="27"/>
      <c r="I39" s="25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37</v>
      </c>
      <c r="B40" s="20" t="str">
        <f>Сп5л!A43</f>
        <v>_</v>
      </c>
      <c r="C40" s="25"/>
      <c r="D40" s="25"/>
      <c r="F40" s="25"/>
      <c r="G40" s="27"/>
      <c r="H40" s="27"/>
      <c r="I40" s="25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10</v>
      </c>
      <c r="C41" s="26" t="s">
        <v>96</v>
      </c>
      <c r="D41" s="25"/>
      <c r="F41" s="25"/>
      <c r="G41" s="27"/>
      <c r="H41" s="27"/>
      <c r="I41" s="25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28</v>
      </c>
      <c r="B42" s="24" t="str">
        <f>Сп5л!A34</f>
        <v>Латыпов Владислав</v>
      </c>
      <c r="D42" s="25"/>
      <c r="F42" s="25"/>
      <c r="G42" s="27"/>
      <c r="H42" s="27"/>
      <c r="I42" s="25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51</v>
      </c>
      <c r="E43" s="23" t="s">
        <v>81</v>
      </c>
      <c r="F43" s="25"/>
      <c r="G43" s="27"/>
      <c r="H43" s="27"/>
      <c r="I43" s="25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21</v>
      </c>
      <c r="B44" s="20" t="str">
        <f>Сп5л!A27</f>
        <v>Мохова Ирина</v>
      </c>
      <c r="D44" s="25"/>
      <c r="E44" s="25"/>
      <c r="F44" s="25"/>
      <c r="G44" s="27"/>
      <c r="H44" s="27"/>
      <c r="I44" s="25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11</v>
      </c>
      <c r="C45" s="23" t="s">
        <v>14</v>
      </c>
      <c r="D45" s="25"/>
      <c r="E45" s="25"/>
      <c r="F45" s="25"/>
      <c r="G45" s="27"/>
      <c r="H45" s="27"/>
      <c r="I45" s="25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44</v>
      </c>
      <c r="B46" s="24" t="str">
        <f>Сп5л!A50</f>
        <v>_</v>
      </c>
      <c r="C46" s="25"/>
      <c r="D46" s="25"/>
      <c r="E46" s="25"/>
      <c r="F46" s="25"/>
      <c r="G46" s="27"/>
      <c r="H46" s="27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38</v>
      </c>
      <c r="D47" s="26" t="s">
        <v>88</v>
      </c>
      <c r="E47" s="25"/>
      <c r="F47" s="25"/>
      <c r="G47" s="27"/>
      <c r="H47" s="27"/>
      <c r="I47" s="25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53</v>
      </c>
      <c r="B48" s="20" t="str">
        <f>Сп5л!A59</f>
        <v>_</v>
      </c>
      <c r="C48" s="25"/>
      <c r="E48" s="25"/>
      <c r="F48" s="25"/>
      <c r="G48" s="27"/>
      <c r="H48" s="27"/>
      <c r="I48" s="2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12</v>
      </c>
      <c r="C49" s="26" t="s">
        <v>88</v>
      </c>
      <c r="E49" s="25"/>
      <c r="F49" s="25"/>
      <c r="G49" s="27"/>
      <c r="H49" s="27"/>
      <c r="I49" s="2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12</v>
      </c>
      <c r="B50" s="24" t="str">
        <f>Сп5л!A18</f>
        <v>Галиуллин Радмир</v>
      </c>
      <c r="E50" s="25"/>
      <c r="F50" s="25"/>
      <c r="G50" s="27"/>
      <c r="H50" s="27"/>
      <c r="I50" s="25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58</v>
      </c>
      <c r="F51" s="26" t="s">
        <v>80</v>
      </c>
      <c r="G51" s="27"/>
      <c r="H51" s="27"/>
      <c r="I51" s="25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13</v>
      </c>
      <c r="B52" s="20" t="str">
        <f>Сп5л!A19</f>
        <v>Бурая Динара</v>
      </c>
      <c r="E52" s="25"/>
      <c r="I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13</v>
      </c>
      <c r="C53" s="23" t="s">
        <v>89</v>
      </c>
      <c r="E53" s="25"/>
      <c r="I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52</v>
      </c>
      <c r="B54" s="24" t="str">
        <f>Сп5л!A58</f>
        <v>_</v>
      </c>
      <c r="C54" s="25"/>
      <c r="E54" s="25"/>
      <c r="I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39</v>
      </c>
      <c r="D55" s="23" t="s">
        <v>89</v>
      </c>
      <c r="E55" s="25"/>
      <c r="I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45</v>
      </c>
      <c r="B56" s="20" t="str">
        <f>Сп5л!A51</f>
        <v>_</v>
      </c>
      <c r="C56" s="25"/>
      <c r="D56" s="25"/>
      <c r="E56" s="25"/>
      <c r="I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14</v>
      </c>
      <c r="C57" s="26" t="s">
        <v>13</v>
      </c>
      <c r="D57" s="25"/>
      <c r="E57" s="25"/>
      <c r="I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20</v>
      </c>
      <c r="B58" s="24" t="str">
        <f>Сп5л!A26</f>
        <v>Набиуллина Диана</v>
      </c>
      <c r="D58" s="25"/>
      <c r="E58" s="25"/>
      <c r="I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52</v>
      </c>
      <c r="E59" s="26" t="s">
        <v>80</v>
      </c>
      <c r="I59" s="2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29</v>
      </c>
      <c r="B60" s="20" t="str">
        <f>Сп5л!A35</f>
        <v>Калинин Константин</v>
      </c>
      <c r="D60" s="25"/>
      <c r="I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15</v>
      </c>
      <c r="C61" s="23" t="s">
        <v>25</v>
      </c>
      <c r="D61" s="25"/>
      <c r="I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36</v>
      </c>
      <c r="B62" s="24" t="str">
        <f>Сп5л!A42</f>
        <v>_</v>
      </c>
      <c r="C62" s="25"/>
      <c r="D62" s="25"/>
      <c r="I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40</v>
      </c>
      <c r="D63" s="26" t="s">
        <v>80</v>
      </c>
      <c r="I63" s="25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61</v>
      </c>
      <c r="B64" s="20" t="str">
        <f>Сп5л!A67</f>
        <v>_</v>
      </c>
      <c r="C64" s="25"/>
      <c r="I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16</v>
      </c>
      <c r="C65" s="26" t="s">
        <v>80</v>
      </c>
      <c r="I65" s="25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4</v>
      </c>
      <c r="B66" s="24" t="str">
        <f>Сп5л!A10</f>
        <v>Ишгарин Айдар</v>
      </c>
      <c r="I66" s="25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13.5" customHeight="1">
      <c r="F67" s="23" t="s">
        <v>80</v>
      </c>
      <c r="G67" s="23"/>
      <c r="H67" s="23"/>
      <c r="I67" s="2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6:39" ht="13.5" customHeight="1">
      <c r="F68" s="29" t="s">
        <v>44</v>
      </c>
      <c r="G68" s="15"/>
      <c r="H68" s="15"/>
      <c r="I68" s="30">
        <v>63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6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B242" sqref="B242"/>
    </sheetView>
  </sheetViews>
  <sheetFormatPr defaultColWidth="9.00390625" defaultRowHeight="6" customHeight="1"/>
  <cols>
    <col min="1" max="1" width="6.00390625" style="16" customWidth="1"/>
    <col min="2" max="2" width="18.875" style="16" customWidth="1"/>
    <col min="3" max="6" width="16.75390625" style="16" customWidth="1"/>
    <col min="7" max="9" width="6.75390625" style="16" customWidth="1"/>
    <col min="10" max="11" width="6.75390625" style="15" customWidth="1"/>
    <col min="12" max="39" width="9.125" style="15" customWidth="1"/>
    <col min="40" max="16384" width="9.125" style="16" customWidth="1"/>
  </cols>
  <sheetData>
    <row r="1" spans="1:9" ht="13.5" customHeight="1">
      <c r="A1" s="14" t="str">
        <f>Сп5л!A1</f>
        <v>Кубок Башкортостана 2012</v>
      </c>
      <c r="B1" s="14"/>
      <c r="C1" s="14"/>
      <c r="D1" s="14"/>
      <c r="E1" s="14"/>
      <c r="F1" s="14"/>
      <c r="G1" s="14"/>
      <c r="H1" s="14"/>
      <c r="I1" s="14"/>
    </row>
    <row r="2" spans="1:9" ht="13.5" customHeight="1">
      <c r="A2" s="17" t="str">
        <f>Сп5л!A2</f>
        <v>Турнир 5-й лиги 10-го Этапа Николай Рычков</v>
      </c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8">
        <f>Сп5л!A3</f>
        <v>40986</v>
      </c>
      <c r="B3" s="18"/>
      <c r="C3" s="18"/>
      <c r="D3" s="18"/>
      <c r="E3" s="18"/>
      <c r="F3" s="18"/>
      <c r="G3" s="18"/>
      <c r="H3" s="18"/>
      <c r="I3" s="18"/>
    </row>
    <row r="4" spans="1:39" ht="13.5" customHeight="1">
      <c r="A4" s="19">
        <v>3</v>
      </c>
      <c r="B4" s="20" t="str">
        <f>Сп5л!A9</f>
        <v>Левадный Игорь</v>
      </c>
      <c r="F4" s="31"/>
      <c r="G4" s="31"/>
      <c r="H4" s="31"/>
      <c r="I4" s="2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2:39" ht="13.5" customHeight="1">
      <c r="B5" s="22">
        <v>17</v>
      </c>
      <c r="C5" s="23" t="s">
        <v>79</v>
      </c>
      <c r="I5" s="2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3.5" customHeight="1">
      <c r="A6" s="19">
        <v>62</v>
      </c>
      <c r="B6" s="24" t="str">
        <f>Сп5л!A68</f>
        <v>_</v>
      </c>
      <c r="C6" s="25"/>
      <c r="I6" s="2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9" ht="13.5" customHeight="1">
      <c r="C7" s="22">
        <v>41</v>
      </c>
      <c r="D7" s="23" t="s">
        <v>79</v>
      </c>
      <c r="F7" s="32" t="str">
        <f>IF(5л1с!F67=5л1с!G35,5л2с!G35,IF(5л1с!F67=5л2с!G35,5л1с!G35,0))</f>
        <v>Левадный Игорь</v>
      </c>
      <c r="G7" s="32"/>
      <c r="H7" s="32"/>
      <c r="I7" s="3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3.5" customHeight="1">
      <c r="A8" s="19">
        <v>35</v>
      </c>
      <c r="B8" s="20" t="str">
        <f>Сп5л!A41</f>
        <v>Вострецов Савелий</v>
      </c>
      <c r="C8" s="25"/>
      <c r="D8" s="25"/>
      <c r="F8" s="34" t="s">
        <v>45</v>
      </c>
      <c r="G8" s="31"/>
      <c r="H8" s="31"/>
      <c r="I8" s="22">
        <v>-63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2:39" ht="13.5" customHeight="1">
      <c r="B9" s="22">
        <v>18</v>
      </c>
      <c r="C9" s="26" t="s">
        <v>97</v>
      </c>
      <c r="D9" s="25"/>
      <c r="I9" s="25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3.5" customHeight="1">
      <c r="A10" s="19">
        <v>30</v>
      </c>
      <c r="B10" s="24" t="str">
        <f>Сп5л!A36</f>
        <v>Салимов Ринат</v>
      </c>
      <c r="D10" s="25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4:39" ht="13.5" customHeight="1">
      <c r="D11" s="22">
        <v>53</v>
      </c>
      <c r="E11" s="23" t="s">
        <v>79</v>
      </c>
      <c r="I11" s="25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3.5" customHeight="1">
      <c r="A12" s="19">
        <v>19</v>
      </c>
      <c r="B12" s="20" t="str">
        <f>Сп5л!A25</f>
        <v>Тоймурзин Николай</v>
      </c>
      <c r="D12" s="25"/>
      <c r="E12" s="25"/>
      <c r="I12" s="25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ht="13.5" customHeight="1">
      <c r="B13" s="22">
        <v>19</v>
      </c>
      <c r="C13" s="23" t="s">
        <v>9</v>
      </c>
      <c r="D13" s="25"/>
      <c r="E13" s="25"/>
      <c r="I13" s="25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3.5" customHeight="1">
      <c r="A14" s="19">
        <v>46</v>
      </c>
      <c r="B14" s="24" t="str">
        <f>Сп5л!A52</f>
        <v>_</v>
      </c>
      <c r="C14" s="25"/>
      <c r="D14" s="25"/>
      <c r="E14" s="25"/>
      <c r="I14" s="25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3:39" ht="13.5" customHeight="1">
      <c r="C15" s="22">
        <v>42</v>
      </c>
      <c r="D15" s="26" t="s">
        <v>9</v>
      </c>
      <c r="E15" s="25"/>
      <c r="I15" s="25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3.5" customHeight="1">
      <c r="A16" s="19">
        <v>51</v>
      </c>
      <c r="B16" s="20" t="str">
        <f>Сп5л!A57</f>
        <v>_</v>
      </c>
      <c r="C16" s="25"/>
      <c r="E16" s="25"/>
      <c r="I16" s="25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ht="13.5" customHeight="1">
      <c r="B17" s="22">
        <v>20</v>
      </c>
      <c r="C17" s="26" t="s">
        <v>90</v>
      </c>
      <c r="E17" s="25"/>
      <c r="I17" s="25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3.5" customHeight="1">
      <c r="A18" s="19">
        <v>14</v>
      </c>
      <c r="B18" s="24" t="str">
        <f>Сп5л!A20</f>
        <v>Саликов Антон</v>
      </c>
      <c r="E18" s="25"/>
      <c r="I18" s="25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5:39" ht="13.5" customHeight="1">
      <c r="E19" s="22">
        <v>59</v>
      </c>
      <c r="F19" s="23" t="s">
        <v>79</v>
      </c>
      <c r="G19" s="27"/>
      <c r="H19" s="27"/>
      <c r="I19" s="25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3.5" customHeight="1">
      <c r="A20" s="19">
        <v>11</v>
      </c>
      <c r="B20" s="20" t="str">
        <f>Сп5л!A17</f>
        <v>Биктов Евгений</v>
      </c>
      <c r="E20" s="25"/>
      <c r="F20" s="25"/>
      <c r="G20" s="27"/>
      <c r="H20" s="27"/>
      <c r="I20" s="25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39" ht="13.5" customHeight="1">
      <c r="B21" s="22">
        <v>21</v>
      </c>
      <c r="C21" s="23" t="s">
        <v>87</v>
      </c>
      <c r="E21" s="25"/>
      <c r="F21" s="25"/>
      <c r="G21" s="27"/>
      <c r="H21" s="27"/>
      <c r="I21" s="25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3.5" customHeight="1">
      <c r="A22" s="19">
        <v>54</v>
      </c>
      <c r="B22" s="24" t="str">
        <f>Сп5л!A60</f>
        <v>_</v>
      </c>
      <c r="C22" s="25"/>
      <c r="E22" s="25"/>
      <c r="F22" s="25"/>
      <c r="G22" s="27"/>
      <c r="H22" s="27"/>
      <c r="I22" s="25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3:39" ht="13.5" customHeight="1">
      <c r="C23" s="22">
        <v>43</v>
      </c>
      <c r="D23" s="23" t="s">
        <v>87</v>
      </c>
      <c r="E23" s="25"/>
      <c r="F23" s="25"/>
      <c r="G23" s="27"/>
      <c r="H23" s="27"/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3.5" customHeight="1">
      <c r="A24" s="19">
        <v>43</v>
      </c>
      <c r="B24" s="20" t="str">
        <f>Сп5л!A49</f>
        <v>_</v>
      </c>
      <c r="C24" s="25"/>
      <c r="D24" s="25"/>
      <c r="E24" s="25"/>
      <c r="F24" s="25"/>
      <c r="G24" s="27"/>
      <c r="H24" s="27"/>
      <c r="I24" s="25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2:39" ht="13.5" customHeight="1">
      <c r="B25" s="22">
        <v>22</v>
      </c>
      <c r="C25" s="26" t="s">
        <v>95</v>
      </c>
      <c r="D25" s="25"/>
      <c r="E25" s="25"/>
      <c r="F25" s="25"/>
      <c r="G25" s="27"/>
      <c r="H25" s="27"/>
      <c r="I25" s="25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3.5" customHeight="1">
      <c r="A26" s="19">
        <v>22</v>
      </c>
      <c r="B26" s="24" t="str">
        <f>Сп5л!A28</f>
        <v>Грошев Антон</v>
      </c>
      <c r="D26" s="25"/>
      <c r="E26" s="25"/>
      <c r="F26" s="25"/>
      <c r="G26" s="27"/>
      <c r="H26" s="27"/>
      <c r="I26" s="25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4:39" ht="13.5" customHeight="1">
      <c r="D27" s="22">
        <v>54</v>
      </c>
      <c r="E27" s="26" t="s">
        <v>87</v>
      </c>
      <c r="F27" s="25"/>
      <c r="G27" s="27"/>
      <c r="H27" s="27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3.5" customHeight="1">
      <c r="A28" s="19">
        <v>27</v>
      </c>
      <c r="B28" s="20" t="str">
        <f>Сп5л!A33</f>
        <v>Муниров Эрик</v>
      </c>
      <c r="D28" s="25"/>
      <c r="F28" s="25"/>
      <c r="G28" s="27"/>
      <c r="H28" s="27"/>
      <c r="I28" s="25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2:39" ht="13.5" customHeight="1">
      <c r="B29" s="22">
        <v>23</v>
      </c>
      <c r="C29" s="23" t="s">
        <v>22</v>
      </c>
      <c r="D29" s="25"/>
      <c r="F29" s="25"/>
      <c r="G29" s="27"/>
      <c r="H29" s="27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3.5" customHeight="1">
      <c r="A30" s="19">
        <v>38</v>
      </c>
      <c r="B30" s="24" t="str">
        <f>Сп5л!A44</f>
        <v>_</v>
      </c>
      <c r="C30" s="25"/>
      <c r="D30" s="25"/>
      <c r="F30" s="25"/>
      <c r="G30" s="27"/>
      <c r="H30" s="27"/>
      <c r="I30" s="2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3:39" ht="13.5" customHeight="1">
      <c r="C31" s="22">
        <v>44</v>
      </c>
      <c r="D31" s="26" t="s">
        <v>82</v>
      </c>
      <c r="F31" s="25"/>
      <c r="G31" s="27"/>
      <c r="H31" s="27"/>
      <c r="I31" s="2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3.5" customHeight="1">
      <c r="A32" s="19">
        <v>59</v>
      </c>
      <c r="B32" s="20" t="str">
        <f>Сп5л!A65</f>
        <v>_</v>
      </c>
      <c r="C32" s="25"/>
      <c r="F32" s="25"/>
      <c r="G32" s="27"/>
      <c r="H32" s="27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  <row r="33" spans="2:39" ht="13.5" customHeight="1">
      <c r="B33" s="22">
        <v>24</v>
      </c>
      <c r="C33" s="26" t="s">
        <v>82</v>
      </c>
      <c r="F33" s="25"/>
      <c r="G33" s="27"/>
      <c r="H33" s="27"/>
      <c r="I33" s="25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</row>
    <row r="34" spans="1:39" ht="13.5" customHeight="1">
      <c r="A34" s="19">
        <v>6</v>
      </c>
      <c r="B34" s="24" t="str">
        <f>Сп5л!A12</f>
        <v>Хабибуллин Мухаммет</v>
      </c>
      <c r="F34" s="25"/>
      <c r="G34" s="35"/>
      <c r="H34" s="27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6:39" ht="13.5" customHeight="1">
      <c r="F35" s="22">
        <v>62</v>
      </c>
      <c r="G35" s="28" t="s">
        <v>79</v>
      </c>
      <c r="H35" s="23"/>
      <c r="I35" s="2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</row>
    <row r="36" spans="1:39" ht="13.5" customHeight="1">
      <c r="A36" s="19">
        <v>7</v>
      </c>
      <c r="B36" s="20" t="str">
        <f>Сп5л!A13</f>
        <v>Пехенько Кирилл</v>
      </c>
      <c r="F36" s="25"/>
      <c r="G36" s="27"/>
      <c r="H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spans="2:39" ht="13.5" customHeight="1">
      <c r="B37" s="22">
        <v>25</v>
      </c>
      <c r="C37" s="23" t="s">
        <v>83</v>
      </c>
      <c r="F37" s="25"/>
      <c r="G37" s="27"/>
      <c r="H37" s="27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spans="1:39" ht="13.5" customHeight="1">
      <c r="A38" s="19">
        <v>58</v>
      </c>
      <c r="B38" s="24" t="str">
        <f>Сп5л!A64</f>
        <v>_</v>
      </c>
      <c r="C38" s="25"/>
      <c r="F38" s="25"/>
      <c r="G38" s="27"/>
      <c r="H38" s="27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3:39" ht="13.5" customHeight="1">
      <c r="C39" s="22">
        <v>45</v>
      </c>
      <c r="D39" s="23" t="s">
        <v>83</v>
      </c>
      <c r="F39" s="25"/>
      <c r="G39" s="27"/>
      <c r="H39" s="2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spans="1:39" ht="13.5" customHeight="1">
      <c r="A40" s="19">
        <v>39</v>
      </c>
      <c r="B40" s="20" t="str">
        <f>Сп5л!A45</f>
        <v>_</v>
      </c>
      <c r="C40" s="25"/>
      <c r="D40" s="25"/>
      <c r="F40" s="25"/>
      <c r="G40" s="27"/>
      <c r="H40" s="27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2:39" ht="13.5" customHeight="1">
      <c r="B41" s="22">
        <v>26</v>
      </c>
      <c r="C41" s="26" t="s">
        <v>21</v>
      </c>
      <c r="D41" s="25"/>
      <c r="F41" s="25"/>
      <c r="G41" s="27"/>
      <c r="H41" s="27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3.5" customHeight="1">
      <c r="A42" s="19">
        <v>26</v>
      </c>
      <c r="B42" s="24" t="str">
        <f>Сп5л!A32</f>
        <v>Набиева Анита</v>
      </c>
      <c r="D42" s="25"/>
      <c r="F42" s="25"/>
      <c r="G42" s="27"/>
      <c r="H42" s="27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4:39" ht="13.5" customHeight="1">
      <c r="D43" s="22">
        <v>55</v>
      </c>
      <c r="E43" s="23" t="s">
        <v>86</v>
      </c>
      <c r="F43" s="25"/>
      <c r="G43" s="27"/>
      <c r="H43" s="27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13.5" customHeight="1">
      <c r="A44" s="19">
        <v>23</v>
      </c>
      <c r="B44" s="20" t="str">
        <f>Сп5л!A29</f>
        <v>Овсянников Дмитрий</v>
      </c>
      <c r="D44" s="25"/>
      <c r="E44" s="25"/>
      <c r="F44" s="25"/>
      <c r="G44" s="27"/>
      <c r="H44" s="27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2:39" ht="13.5" customHeight="1">
      <c r="B45" s="22">
        <v>27</v>
      </c>
      <c r="C45" s="23" t="s">
        <v>16</v>
      </c>
      <c r="D45" s="25"/>
      <c r="E45" s="25"/>
      <c r="F45" s="25"/>
      <c r="G45" s="27"/>
      <c r="H45" s="27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13.5" customHeight="1">
      <c r="A46" s="19">
        <v>42</v>
      </c>
      <c r="B46" s="24" t="str">
        <f>Сп5л!A48</f>
        <v>_</v>
      </c>
      <c r="C46" s="25"/>
      <c r="D46" s="25"/>
      <c r="E46" s="25"/>
      <c r="F46" s="25"/>
      <c r="G46" s="27"/>
      <c r="H46" s="27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3:39" ht="13.5" customHeight="1">
      <c r="C47" s="22">
        <v>46</v>
      </c>
      <c r="D47" s="26" t="s">
        <v>86</v>
      </c>
      <c r="E47" s="25"/>
      <c r="F47" s="25"/>
      <c r="G47" s="27"/>
      <c r="H47" s="27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13.5" customHeight="1">
      <c r="A48" s="19">
        <v>55</v>
      </c>
      <c r="B48" s="20" t="str">
        <f>Сп5л!A61</f>
        <v>_</v>
      </c>
      <c r="C48" s="25"/>
      <c r="E48" s="25"/>
      <c r="F48" s="25"/>
      <c r="G48" s="27"/>
      <c r="H48" s="2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2:39" ht="13.5" customHeight="1">
      <c r="B49" s="22">
        <v>28</v>
      </c>
      <c r="C49" s="26" t="s">
        <v>86</v>
      </c>
      <c r="E49" s="25"/>
      <c r="F49" s="25"/>
      <c r="G49" s="27"/>
      <c r="H49" s="2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13.5" customHeight="1">
      <c r="A50" s="19">
        <v>10</v>
      </c>
      <c r="B50" s="24" t="str">
        <f>Сп5л!A16</f>
        <v>Беляков Максим</v>
      </c>
      <c r="E50" s="25"/>
      <c r="F50" s="25"/>
      <c r="G50" s="27"/>
      <c r="H50" s="2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5:39" ht="13.5" customHeight="1">
      <c r="E51" s="22">
        <v>60</v>
      </c>
      <c r="F51" s="26" t="s">
        <v>39</v>
      </c>
      <c r="G51" s="27"/>
      <c r="H51" s="2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13.5" customHeight="1">
      <c r="A52" s="19">
        <v>15</v>
      </c>
      <c r="B52" s="20" t="str">
        <f>Сп5л!A21</f>
        <v>Щукин Станислав</v>
      </c>
      <c r="E52" s="25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2:39" ht="13.5" customHeight="1">
      <c r="B53" s="22">
        <v>29</v>
      </c>
      <c r="C53" s="23" t="s">
        <v>91</v>
      </c>
      <c r="E53" s="25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13.5" customHeight="1">
      <c r="A54" s="19">
        <v>50</v>
      </c>
      <c r="B54" s="24" t="str">
        <f>Сп5л!A56</f>
        <v>_</v>
      </c>
      <c r="C54" s="25"/>
      <c r="E54" s="25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3:39" ht="13.5" customHeight="1">
      <c r="C55" s="22">
        <v>47</v>
      </c>
      <c r="D55" s="23" t="s">
        <v>91</v>
      </c>
      <c r="E55" s="25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13.5" customHeight="1">
      <c r="A56" s="19">
        <v>47</v>
      </c>
      <c r="B56" s="20" t="str">
        <f>Сп5л!A53</f>
        <v>_</v>
      </c>
      <c r="C56" s="25"/>
      <c r="D56" s="25"/>
      <c r="E56" s="25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2:39" ht="13.5" customHeight="1">
      <c r="B57" s="22">
        <v>30</v>
      </c>
      <c r="C57" s="26" t="s">
        <v>94</v>
      </c>
      <c r="D57" s="25"/>
      <c r="E57" s="25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3.5" customHeight="1">
      <c r="A58" s="19">
        <v>18</v>
      </c>
      <c r="B58" s="24" t="str">
        <f>Сп5л!A24</f>
        <v>Русских Данил</v>
      </c>
      <c r="D58" s="25"/>
      <c r="E58" s="25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4:39" ht="13.5" customHeight="1">
      <c r="D59" s="22">
        <v>56</v>
      </c>
      <c r="E59" s="26" t="s">
        <v>39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13.5" customHeight="1">
      <c r="A60" s="19">
        <v>31</v>
      </c>
      <c r="B60" s="20" t="str">
        <f>Сп5л!A37</f>
        <v>Мельников Павел</v>
      </c>
      <c r="D60" s="25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2:39" ht="13.5" customHeight="1">
      <c r="B61" s="22">
        <v>31</v>
      </c>
      <c r="C61" s="23" t="s">
        <v>39</v>
      </c>
      <c r="D61" s="25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13.5" customHeight="1">
      <c r="A62" s="19">
        <v>34</v>
      </c>
      <c r="B62" s="24" t="str">
        <f>Сп5л!A40</f>
        <v>Лукманов Рамис</v>
      </c>
      <c r="C62" s="25"/>
      <c r="D62" s="25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3:39" ht="13.5" customHeight="1">
      <c r="C63" s="22">
        <v>48</v>
      </c>
      <c r="D63" s="26" t="s">
        <v>39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13.5" customHeight="1">
      <c r="A64" s="19">
        <v>63</v>
      </c>
      <c r="B64" s="20" t="str">
        <f>Сп5л!A69</f>
        <v>_</v>
      </c>
      <c r="C64" s="25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2:39" ht="13.5" customHeight="1">
      <c r="B65" s="22">
        <v>32</v>
      </c>
      <c r="C65" s="26" t="s">
        <v>78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13.5" customHeight="1">
      <c r="A66" s="19">
        <v>2</v>
      </c>
      <c r="B66" s="24" t="str">
        <f>Сп5л!A8</f>
        <v>Каскинова Эльвина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6:39" ht="6.75" customHeight="1">
      <c r="F67" s="15"/>
      <c r="G67" s="15"/>
      <c r="H67" s="15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6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6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6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6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6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6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6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6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6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6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6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B242" sqref="B242"/>
    </sheetView>
  </sheetViews>
  <sheetFormatPr defaultColWidth="9.00390625" defaultRowHeight="6" customHeight="1"/>
  <cols>
    <col min="1" max="1" width="5.00390625" style="37" customWidth="1"/>
    <col min="2" max="2" width="15.75390625" style="37" customWidth="1"/>
    <col min="3" max="9" width="10.75390625" style="37" customWidth="1"/>
    <col min="10" max="10" width="16.25390625" style="37" customWidth="1"/>
    <col min="11" max="21" width="9.125" style="36" customWidth="1"/>
    <col min="22" max="16384" width="9.125" style="37" customWidth="1"/>
  </cols>
  <sheetData>
    <row r="1" spans="1:10" ht="9.75" customHeight="1">
      <c r="A1" s="17" t="str">
        <f>Сп5л!A1</f>
        <v>Кубок Башкортостана 2012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9.75" customHeight="1">
      <c r="A2" s="17" t="str">
        <f>Сп5л!A2</f>
        <v>Турнир 5-й лиги 10-го Этапа Николай Рычков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9.75" customHeight="1">
      <c r="A3" s="18">
        <f>Сп5л!A3</f>
        <v>40986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6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1" ht="9.75" customHeight="1">
      <c r="A5" s="30">
        <v>-1</v>
      </c>
      <c r="B5" s="32" t="str">
        <f>IF(5л1с!C5=5л1с!B4,5л1с!B6,IF(5л1с!C5=5л1с!B6,5л1с!B4,0))</f>
        <v>_</v>
      </c>
      <c r="C5" s="38"/>
      <c r="D5" s="30">
        <v>-49</v>
      </c>
      <c r="E5" s="32" t="str">
        <f>IF(5л1с!E11=5л1с!D7,5л1с!D15,IF(5л1с!E11=5л1с!D15,5л1с!D7,0))</f>
        <v>Козленков Никита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30"/>
      <c r="B6" s="22">
        <v>64</v>
      </c>
      <c r="C6" s="39" t="s">
        <v>35</v>
      </c>
      <c r="D6" s="38"/>
      <c r="E6" s="40"/>
      <c r="F6" s="38"/>
      <c r="G6" s="38"/>
      <c r="H6" s="38"/>
      <c r="I6" s="41"/>
      <c r="J6" s="3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30">
        <v>-2</v>
      </c>
      <c r="B7" s="33" t="str">
        <f>IF(5л1с!C9=5л1с!B8,5л1с!B10,IF(5л1с!C9=5л1с!B10,5л1с!B8,0))</f>
        <v>Шагалиев Наиль</v>
      </c>
      <c r="C7" s="22">
        <v>80</v>
      </c>
      <c r="D7" s="39" t="s">
        <v>78</v>
      </c>
      <c r="E7" s="22">
        <v>104</v>
      </c>
      <c r="F7" s="39" t="s">
        <v>92</v>
      </c>
      <c r="G7" s="38"/>
      <c r="H7" s="30">
        <v>-61</v>
      </c>
      <c r="I7" s="32" t="str">
        <f>IF(5л1с!G35=5л1с!F19,5л1с!F51,IF(5л1с!G35=5л1с!F51,5л1с!F19,0))</f>
        <v>Биктин Ильнар</v>
      </c>
      <c r="J7" s="3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30"/>
      <c r="B8" s="30">
        <v>-48</v>
      </c>
      <c r="C8" s="33" t="str">
        <f>IF(5л2с!D63=5л2с!C61,5л2с!C65,IF(5л2с!D63=5л2с!C65,5л2с!C61,0))</f>
        <v>Каскинова Эльвина</v>
      </c>
      <c r="D8" s="40"/>
      <c r="E8" s="40"/>
      <c r="F8" s="40"/>
      <c r="G8" s="38"/>
      <c r="H8" s="38"/>
      <c r="I8" s="40"/>
      <c r="J8" s="3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30">
        <v>-3</v>
      </c>
      <c r="B9" s="32" t="str">
        <f>IF(5л1с!C13=5л1с!B12,5л1с!B14,IF(5л1с!C13=5л1с!B14,5л1с!B12,0))</f>
        <v>_</v>
      </c>
      <c r="C9" s="38"/>
      <c r="D9" s="22">
        <v>96</v>
      </c>
      <c r="E9" s="42" t="s">
        <v>78</v>
      </c>
      <c r="F9" s="40"/>
      <c r="G9" s="38"/>
      <c r="H9" s="38"/>
      <c r="I9" s="43"/>
      <c r="J9" s="3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30"/>
      <c r="B10" s="22">
        <v>65</v>
      </c>
      <c r="C10" s="39"/>
      <c r="D10" s="40"/>
      <c r="E10" s="41"/>
      <c r="F10" s="40"/>
      <c r="G10" s="38"/>
      <c r="H10" s="38"/>
      <c r="I10" s="40"/>
      <c r="J10" s="3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30">
        <v>-4</v>
      </c>
      <c r="B11" s="33" t="str">
        <f>IF(5л1с!C17=5л1с!B16,5л1с!B18,IF(5л1с!C17=5л1с!B18,5л1с!B16,0))</f>
        <v>_</v>
      </c>
      <c r="C11" s="22">
        <v>81</v>
      </c>
      <c r="D11" s="42" t="s">
        <v>94</v>
      </c>
      <c r="E11" s="41"/>
      <c r="F11" s="22">
        <v>112</v>
      </c>
      <c r="G11" s="39" t="s">
        <v>92</v>
      </c>
      <c r="H11" s="41"/>
      <c r="I11" s="40"/>
      <c r="J11" s="3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30"/>
      <c r="B12" s="30">
        <v>-47</v>
      </c>
      <c r="C12" s="33" t="str">
        <f>IF(5л2с!D55=5л2с!C53,5л2с!C57,IF(5л2с!D55=5л2с!C57,5л2с!C53,0))</f>
        <v>Русских Данил</v>
      </c>
      <c r="D12" s="38"/>
      <c r="E12" s="41"/>
      <c r="F12" s="40"/>
      <c r="G12" s="40"/>
      <c r="H12" s="41"/>
      <c r="I12" s="40"/>
      <c r="J12" s="3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30">
        <v>-5</v>
      </c>
      <c r="B13" s="32" t="str">
        <f>IF(5л1с!C21=5л1с!B20,5л1с!B22,IF(5л1с!C21=5л1с!B22,5л1с!B20,0))</f>
        <v>_</v>
      </c>
      <c r="C13" s="38"/>
      <c r="D13" s="30">
        <v>-50</v>
      </c>
      <c r="E13" s="32" t="str">
        <f>IF(5л1с!E27=5л1с!D23,5л1с!D31,IF(5л1с!E27=5л1с!D31,5л1с!D23,0))</f>
        <v>Шамсутдинов Артур</v>
      </c>
      <c r="F13" s="40"/>
      <c r="G13" s="40"/>
      <c r="H13" s="41"/>
      <c r="I13" s="40"/>
      <c r="J13" s="3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30"/>
      <c r="B14" s="22">
        <v>66</v>
      </c>
      <c r="C14" s="39"/>
      <c r="D14" s="38"/>
      <c r="E14" s="40"/>
      <c r="F14" s="40"/>
      <c r="G14" s="40"/>
      <c r="H14" s="41"/>
      <c r="I14" s="40"/>
      <c r="J14" s="3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30">
        <v>-6</v>
      </c>
      <c r="B15" s="33" t="str">
        <f>IF(5л1с!C25=5л1с!B24,5л1с!B26,IF(5л1с!C25=5л1с!B26,5л1с!B24,0))</f>
        <v>_</v>
      </c>
      <c r="C15" s="22">
        <v>82</v>
      </c>
      <c r="D15" s="39" t="s">
        <v>16</v>
      </c>
      <c r="E15" s="22">
        <v>105</v>
      </c>
      <c r="F15" s="42" t="s">
        <v>85</v>
      </c>
      <c r="G15" s="22">
        <v>116</v>
      </c>
      <c r="H15" s="39" t="s">
        <v>92</v>
      </c>
      <c r="I15" s="22">
        <v>122</v>
      </c>
      <c r="J15" s="39" t="s">
        <v>87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30"/>
      <c r="B16" s="30">
        <v>-46</v>
      </c>
      <c r="C16" s="33" t="str">
        <f>IF(5л2с!D47=5л2с!C45,5л2с!C49,IF(5л2с!D47=5л2с!C49,5л2с!C45,0))</f>
        <v>Овсянников Дмитрий</v>
      </c>
      <c r="D16" s="40"/>
      <c r="E16" s="40"/>
      <c r="F16" s="38"/>
      <c r="G16" s="40"/>
      <c r="H16" s="40"/>
      <c r="I16" s="40"/>
      <c r="J16" s="4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30">
        <v>-7</v>
      </c>
      <c r="B17" s="32" t="str">
        <f>IF(5л1с!C29=5л1с!B28,5л1с!B30,IF(5л1с!C29=5л1с!B30,5л1с!B28,0))</f>
        <v>_</v>
      </c>
      <c r="C17" s="38"/>
      <c r="D17" s="22">
        <v>97</v>
      </c>
      <c r="E17" s="42" t="s">
        <v>16</v>
      </c>
      <c r="F17" s="38"/>
      <c r="G17" s="40"/>
      <c r="H17" s="40"/>
      <c r="I17" s="40"/>
      <c r="J17" s="4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30"/>
      <c r="B18" s="22">
        <v>67</v>
      </c>
      <c r="C18" s="39"/>
      <c r="D18" s="40"/>
      <c r="E18" s="41"/>
      <c r="F18" s="38"/>
      <c r="G18" s="40"/>
      <c r="H18" s="40"/>
      <c r="I18" s="40"/>
      <c r="J18" s="4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30">
        <v>-8</v>
      </c>
      <c r="B19" s="33" t="str">
        <f>IF(5л1с!C33=5л1с!B32,5л1с!B34,IF(5л1с!C33=5л1с!B34,5л1с!B32,0))</f>
        <v>_</v>
      </c>
      <c r="C19" s="22">
        <v>83</v>
      </c>
      <c r="D19" s="42" t="s">
        <v>21</v>
      </c>
      <c r="E19" s="41"/>
      <c r="F19" s="30">
        <v>-60</v>
      </c>
      <c r="G19" s="33" t="str">
        <f>IF(5л2с!F51=5л2с!E43,5л2с!E59,IF(5л2с!F51=5л2с!E59,5л2с!E43,0))</f>
        <v>Беляков Максим</v>
      </c>
      <c r="H19" s="40"/>
      <c r="I19" s="40"/>
      <c r="J19" s="4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30"/>
      <c r="B20" s="44">
        <v>-45</v>
      </c>
      <c r="C20" s="33" t="str">
        <f>IF(5л2с!D39=5л2с!C37,5л2с!C41,IF(5л2с!D39=5л2с!C41,5л2с!C37,0))</f>
        <v>Набиева Анита</v>
      </c>
      <c r="D20" s="38"/>
      <c r="E20" s="41"/>
      <c r="F20" s="38"/>
      <c r="G20" s="41"/>
      <c r="H20" s="40"/>
      <c r="I20" s="40"/>
      <c r="J20" s="4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30">
        <v>-9</v>
      </c>
      <c r="B21" s="32" t="str">
        <f>IF(5л1с!C37=5л1с!B36,5л1с!B38,IF(5л1с!C37=5л1с!B38,5л1с!B36,0))</f>
        <v>_</v>
      </c>
      <c r="C21" s="38"/>
      <c r="D21" s="30">
        <v>-51</v>
      </c>
      <c r="E21" s="32" t="str">
        <f>IF(5л1с!E43=5л1с!D39,5л1с!D47,IF(5л1с!E43=5л1с!D47,5л1с!D39,0))</f>
        <v>Галиуллин Радмир</v>
      </c>
      <c r="F21" s="38"/>
      <c r="G21" s="41"/>
      <c r="H21" s="40"/>
      <c r="I21" s="40"/>
      <c r="J21" s="4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30"/>
      <c r="B22" s="22">
        <v>68</v>
      </c>
      <c r="C22" s="39"/>
      <c r="D22" s="38"/>
      <c r="E22" s="40"/>
      <c r="F22" s="38"/>
      <c r="G22" s="41"/>
      <c r="H22" s="40"/>
      <c r="I22" s="40"/>
      <c r="J22" s="4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30">
        <v>-10</v>
      </c>
      <c r="B23" s="33" t="str">
        <f>IF(5л1с!C41=5л1с!B40,5л1с!B42,IF(5л1с!C41=5л1с!B42,5л1с!B40,0))</f>
        <v>_</v>
      </c>
      <c r="C23" s="22">
        <v>84</v>
      </c>
      <c r="D23" s="39" t="s">
        <v>22</v>
      </c>
      <c r="E23" s="22">
        <v>106</v>
      </c>
      <c r="F23" s="39" t="s">
        <v>88</v>
      </c>
      <c r="G23" s="41"/>
      <c r="H23" s="22">
        <v>120</v>
      </c>
      <c r="I23" s="42" t="s">
        <v>87</v>
      </c>
      <c r="J23" s="4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30"/>
      <c r="B24" s="30">
        <v>-44</v>
      </c>
      <c r="C24" s="33" t="str">
        <f>IF(5л2с!D31=5л2с!C29,5л2с!C33,IF(5л2с!D31=5л2с!C33,5л2с!C29,0))</f>
        <v>Муниров Эрик</v>
      </c>
      <c r="D24" s="40"/>
      <c r="E24" s="40"/>
      <c r="F24" s="40"/>
      <c r="G24" s="41"/>
      <c r="H24" s="40"/>
      <c r="I24" s="38"/>
      <c r="J24" s="4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30">
        <v>-11</v>
      </c>
      <c r="B25" s="32" t="str">
        <f>IF(5л1с!C45=5л1с!B44,5л1с!B46,IF(5л1с!C45=5л1с!B46,5л1с!B44,0))</f>
        <v>_</v>
      </c>
      <c r="C25" s="38"/>
      <c r="D25" s="22">
        <v>98</v>
      </c>
      <c r="E25" s="42" t="s">
        <v>95</v>
      </c>
      <c r="F25" s="40"/>
      <c r="G25" s="41"/>
      <c r="H25" s="40"/>
      <c r="I25" s="38"/>
      <c r="J25" s="4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30"/>
      <c r="B26" s="22">
        <v>69</v>
      </c>
      <c r="C26" s="39"/>
      <c r="D26" s="40"/>
      <c r="E26" s="41"/>
      <c r="F26" s="40"/>
      <c r="G26" s="41"/>
      <c r="H26" s="40"/>
      <c r="I26" s="38"/>
      <c r="J26" s="4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30">
        <v>-12</v>
      </c>
      <c r="B27" s="33" t="str">
        <f>IF(5л1с!C49=5л1с!B48,5л1с!B50,IF(5л1с!C49=5л1с!B50,5л1с!B48,0))</f>
        <v>_</v>
      </c>
      <c r="C27" s="22">
        <v>85</v>
      </c>
      <c r="D27" s="42" t="s">
        <v>95</v>
      </c>
      <c r="E27" s="41"/>
      <c r="F27" s="22">
        <v>113</v>
      </c>
      <c r="G27" s="39" t="s">
        <v>97</v>
      </c>
      <c r="H27" s="40"/>
      <c r="I27" s="38"/>
      <c r="J27" s="4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30"/>
      <c r="B28" s="30">
        <v>-43</v>
      </c>
      <c r="C28" s="33" t="str">
        <f>IF(5л2с!D23=5л2с!C21,5л2с!C25,IF(5л2с!D23=5л2с!C25,5л2с!C21,0))</f>
        <v>Грошев Антон</v>
      </c>
      <c r="D28" s="38"/>
      <c r="E28" s="41"/>
      <c r="F28" s="40"/>
      <c r="G28" s="40"/>
      <c r="H28" s="40"/>
      <c r="I28" s="38"/>
      <c r="J28" s="4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30">
        <v>-13</v>
      </c>
      <c r="B29" s="32" t="str">
        <f>IF(5л1с!C53=5л1с!B52,5л1с!B54,IF(5л1с!C53=5л1с!B54,5л1с!B52,0))</f>
        <v>_</v>
      </c>
      <c r="C29" s="38"/>
      <c r="D29" s="30">
        <v>-52</v>
      </c>
      <c r="E29" s="32" t="str">
        <f>IF(5л1с!E59=5л1с!D55,5л1с!D63,IF(5л1с!E59=5л1с!D63,5л1с!D55,0))</f>
        <v>Бурая Динара</v>
      </c>
      <c r="F29" s="40"/>
      <c r="G29" s="40"/>
      <c r="H29" s="40"/>
      <c r="I29" s="38"/>
      <c r="J29" s="4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30"/>
      <c r="B30" s="22">
        <v>70</v>
      </c>
      <c r="C30" s="39"/>
      <c r="D30" s="38"/>
      <c r="E30" s="40"/>
      <c r="F30" s="40"/>
      <c r="G30" s="40"/>
      <c r="H30" s="40"/>
      <c r="I30" s="38"/>
      <c r="J30" s="45" t="s">
        <v>87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30">
        <v>-14</v>
      </c>
      <c r="B31" s="33" t="str">
        <f>IF(5л1с!C57=5л1с!B56,5л1с!B58,IF(5л1с!C57=5л1с!B58,5л1с!B56,0))</f>
        <v>_</v>
      </c>
      <c r="C31" s="22">
        <v>86</v>
      </c>
      <c r="D31" s="39" t="s">
        <v>90</v>
      </c>
      <c r="E31" s="22">
        <v>107</v>
      </c>
      <c r="F31" s="42" t="s">
        <v>97</v>
      </c>
      <c r="G31" s="22">
        <v>117</v>
      </c>
      <c r="H31" s="42" t="s">
        <v>87</v>
      </c>
      <c r="I31" s="38"/>
      <c r="J31" s="46" t="s">
        <v>46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30"/>
      <c r="B32" s="30">
        <v>-42</v>
      </c>
      <c r="C32" s="33" t="str">
        <f>IF(5л2с!D15=5л2с!C13,5л2с!C17,IF(5л2с!D15=5л2с!C17,5л2с!C13,0))</f>
        <v>Саликов Антон</v>
      </c>
      <c r="D32" s="40"/>
      <c r="E32" s="40"/>
      <c r="F32" s="38"/>
      <c r="G32" s="40"/>
      <c r="H32" s="38"/>
      <c r="I32" s="38"/>
      <c r="J32" s="4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30">
        <v>-15</v>
      </c>
      <c r="B33" s="32" t="str">
        <f>IF(5л1с!C61=5л1с!B60,5л1с!B62,IF(5л1с!C61=5л1с!B62,5л1с!B60,0))</f>
        <v>_</v>
      </c>
      <c r="C33" s="38"/>
      <c r="D33" s="22">
        <v>99</v>
      </c>
      <c r="E33" s="42" t="s">
        <v>97</v>
      </c>
      <c r="F33" s="38"/>
      <c r="G33" s="40"/>
      <c r="H33" s="38"/>
      <c r="I33" s="38"/>
      <c r="J33" s="22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30"/>
      <c r="B34" s="22">
        <v>71</v>
      </c>
      <c r="C34" s="39"/>
      <c r="D34" s="40"/>
      <c r="E34" s="38"/>
      <c r="F34" s="38"/>
      <c r="G34" s="40"/>
      <c r="H34" s="38"/>
      <c r="I34" s="38"/>
      <c r="J34" s="4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30">
        <v>-16</v>
      </c>
      <c r="B35" s="33" t="str">
        <f>IF(5л1с!C65=5л1с!B64,5л1с!B66,IF(5л1с!C65=5л1с!B66,5л1с!B64,0))</f>
        <v>_</v>
      </c>
      <c r="C35" s="22">
        <v>87</v>
      </c>
      <c r="D35" s="42" t="s">
        <v>97</v>
      </c>
      <c r="E35" s="38"/>
      <c r="F35" s="30">
        <v>-59</v>
      </c>
      <c r="G35" s="33" t="str">
        <f>IF(5л2с!F19=5л2с!E11,5л2с!E27,IF(5л2с!F19=5л2с!E27,5л2с!E11,0))</f>
        <v>Биктов Евгений</v>
      </c>
      <c r="H35" s="38"/>
      <c r="I35" s="47"/>
      <c r="J35" s="48" t="str">
        <f>IF(J30=J15,J47,IF(J30=J47,J15,0))</f>
        <v>Бартенев Данил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30"/>
      <c r="B36" s="30">
        <v>-41</v>
      </c>
      <c r="C36" s="33" t="str">
        <f>IF(5л2с!D7=5л2с!C5,5л2с!C9,IF(5л2с!D7=5л2с!C9,5л2с!C5,0))</f>
        <v>Салимов Ринат</v>
      </c>
      <c r="D36" s="38"/>
      <c r="E36" s="38"/>
      <c r="F36" s="38"/>
      <c r="G36" s="38"/>
      <c r="H36" s="38"/>
      <c r="I36" s="47"/>
      <c r="J36" s="46" t="s">
        <v>47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30">
        <v>-17</v>
      </c>
      <c r="B37" s="32" t="str">
        <f>IF(5л2с!C5=5л2с!B4,5л2с!B6,IF(5л2с!C5=5л2с!B6,5л2с!B4,0))</f>
        <v>_</v>
      </c>
      <c r="C37" s="38"/>
      <c r="D37" s="30">
        <v>-53</v>
      </c>
      <c r="E37" s="32" t="str">
        <f>IF(5л2с!E11=5л2с!D7,5л2с!D15,IF(5л2с!E11=5л2с!D15,5л2с!D7,0))</f>
        <v>Тоймурзин Николай</v>
      </c>
      <c r="F37" s="38"/>
      <c r="G37" s="38"/>
      <c r="H37" s="38"/>
      <c r="I37" s="38"/>
      <c r="J37" s="4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30"/>
      <c r="B38" s="22">
        <v>72</v>
      </c>
      <c r="C38" s="39" t="s">
        <v>28</v>
      </c>
      <c r="D38" s="38"/>
      <c r="E38" s="40"/>
      <c r="F38" s="38"/>
      <c r="G38" s="38"/>
      <c r="H38" s="38"/>
      <c r="I38" s="41"/>
      <c r="J38" s="4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30">
        <v>-18</v>
      </c>
      <c r="B39" s="33" t="str">
        <f>IF(5л2с!C9=5л2с!B8,5л2с!B10,IF(5л2с!C9=5л2с!B10,5л2с!B8,0))</f>
        <v>Вострецов Савелий</v>
      </c>
      <c r="C39" s="22">
        <v>88</v>
      </c>
      <c r="D39" s="39" t="s">
        <v>25</v>
      </c>
      <c r="E39" s="22">
        <v>108</v>
      </c>
      <c r="F39" s="39" t="s">
        <v>9</v>
      </c>
      <c r="G39" s="38"/>
      <c r="H39" s="30">
        <v>-62</v>
      </c>
      <c r="I39" s="32" t="str">
        <f>IF(5л2с!G35=5л2с!F19,5л2с!F51,IF(5л2с!G35=5л2с!F51,5л2с!F19,0))</f>
        <v>Лукманов Рамис</v>
      </c>
      <c r="J39" s="4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30"/>
      <c r="B40" s="30">
        <v>-40</v>
      </c>
      <c r="C40" s="33" t="str">
        <f>IF(5л1с!D63=5л1с!C61,5л1с!C65,IF(5л1с!D63=5л1с!C65,5л1с!C61,0))</f>
        <v>Калинин Константин</v>
      </c>
      <c r="D40" s="40"/>
      <c r="E40" s="40"/>
      <c r="F40" s="40"/>
      <c r="G40" s="38"/>
      <c r="H40" s="38"/>
      <c r="I40" s="40"/>
      <c r="J40" s="4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30">
        <v>-19</v>
      </c>
      <c r="B41" s="32" t="str">
        <f>IF(5л2с!C13=5л2с!B12,5л2с!B14,IF(5л2с!C13=5л2с!B14,5л2с!B12,0))</f>
        <v>_</v>
      </c>
      <c r="C41" s="38"/>
      <c r="D41" s="22">
        <v>100</v>
      </c>
      <c r="E41" s="42" t="s">
        <v>13</v>
      </c>
      <c r="F41" s="40"/>
      <c r="G41" s="38"/>
      <c r="H41" s="38"/>
      <c r="I41" s="40"/>
      <c r="J41" s="4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30"/>
      <c r="B42" s="22">
        <v>73</v>
      </c>
      <c r="C42" s="39"/>
      <c r="D42" s="40"/>
      <c r="E42" s="41"/>
      <c r="F42" s="40"/>
      <c r="G42" s="38"/>
      <c r="H42" s="38"/>
      <c r="I42" s="40"/>
      <c r="J42" s="4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30">
        <v>-20</v>
      </c>
      <c r="B43" s="33" t="str">
        <f>IF(5л2с!C17=5л2с!B16,5л2с!B18,IF(5л2с!C17=5л2с!B18,5л2с!B16,0))</f>
        <v>_</v>
      </c>
      <c r="C43" s="22">
        <v>89</v>
      </c>
      <c r="D43" s="42" t="s">
        <v>13</v>
      </c>
      <c r="E43" s="41"/>
      <c r="F43" s="22">
        <v>114</v>
      </c>
      <c r="G43" s="39" t="s">
        <v>82</v>
      </c>
      <c r="H43" s="41"/>
      <c r="I43" s="40"/>
      <c r="J43" s="4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30"/>
      <c r="B44" s="30">
        <v>-39</v>
      </c>
      <c r="C44" s="33" t="str">
        <f>IF(5л1с!D55=5л1с!C53,5л1с!C57,IF(5л1с!D55=5л1с!C57,5л1с!C53,0))</f>
        <v>Набиуллина Диана</v>
      </c>
      <c r="D44" s="38"/>
      <c r="E44" s="41"/>
      <c r="F44" s="40"/>
      <c r="G44" s="40"/>
      <c r="H44" s="41"/>
      <c r="I44" s="40"/>
      <c r="J44" s="4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30">
        <v>-21</v>
      </c>
      <c r="B45" s="32" t="str">
        <f>IF(5л2с!C21=5л2с!B20,5л2с!B22,IF(5л2с!C21=5л2с!B22,5л2с!B20,0))</f>
        <v>_</v>
      </c>
      <c r="C45" s="38"/>
      <c r="D45" s="30">
        <v>-54</v>
      </c>
      <c r="E45" s="32" t="str">
        <f>IF(5л2с!E27=5л2с!D23,5л2с!D31,IF(5л2с!E27=5л2с!D31,5л2с!D23,0))</f>
        <v>Хабибуллин Мухаммет</v>
      </c>
      <c r="F45" s="40"/>
      <c r="G45" s="40"/>
      <c r="H45" s="41"/>
      <c r="I45" s="40"/>
      <c r="J45" s="4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30"/>
      <c r="B46" s="22">
        <v>74</v>
      </c>
      <c r="C46" s="39"/>
      <c r="D46" s="38"/>
      <c r="E46" s="40"/>
      <c r="F46" s="40"/>
      <c r="G46" s="40"/>
      <c r="H46" s="41"/>
      <c r="I46" s="40"/>
      <c r="J46" s="4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30">
        <v>-22</v>
      </c>
      <c r="B47" s="33" t="str">
        <f>IF(5л2с!C25=5л2с!B24,5л2с!B26,IF(5л2с!C25=5л2с!B26,5л2с!B24,0))</f>
        <v>_</v>
      </c>
      <c r="C47" s="22">
        <v>90</v>
      </c>
      <c r="D47" s="39" t="s">
        <v>14</v>
      </c>
      <c r="E47" s="22">
        <v>109</v>
      </c>
      <c r="F47" s="42" t="s">
        <v>82</v>
      </c>
      <c r="G47" s="22">
        <v>118</v>
      </c>
      <c r="H47" s="39" t="s">
        <v>81</v>
      </c>
      <c r="I47" s="22">
        <v>123</v>
      </c>
      <c r="J47" s="42" t="s">
        <v>77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30"/>
      <c r="B48" s="30">
        <v>-38</v>
      </c>
      <c r="C48" s="33" t="str">
        <f>IF(5л1с!D47=5л1с!C45,5л1с!C49,IF(5л1с!D47=5л1с!C49,5л1с!C45,0))</f>
        <v>Мохова Ирина</v>
      </c>
      <c r="D48" s="40"/>
      <c r="E48" s="40"/>
      <c r="F48" s="38"/>
      <c r="G48" s="40"/>
      <c r="H48" s="40"/>
      <c r="I48" s="40"/>
      <c r="J48" s="3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30">
        <v>-23</v>
      </c>
      <c r="B49" s="32" t="str">
        <f>IF(5л2с!C29=5л2с!B28,5л2с!B30,IF(5л2с!C29=5л2с!B30,5л2с!B28,0))</f>
        <v>_</v>
      </c>
      <c r="C49" s="38"/>
      <c r="D49" s="22">
        <v>101</v>
      </c>
      <c r="E49" s="42" t="s">
        <v>14</v>
      </c>
      <c r="F49" s="38"/>
      <c r="G49" s="40"/>
      <c r="H49" s="40"/>
      <c r="I49" s="40"/>
      <c r="J49" s="3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30"/>
      <c r="B50" s="22">
        <v>75</v>
      </c>
      <c r="C50" s="39"/>
      <c r="D50" s="40"/>
      <c r="E50" s="41"/>
      <c r="F50" s="38"/>
      <c r="G50" s="40"/>
      <c r="H50" s="40"/>
      <c r="I50" s="40"/>
      <c r="J50" s="3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30">
        <v>-24</v>
      </c>
      <c r="B51" s="33" t="str">
        <f>IF(5л2с!C33=5л2с!B32,5л2с!B34,IF(5л2с!C33=5л2с!B34,5л2с!B32,0))</f>
        <v>_</v>
      </c>
      <c r="C51" s="22">
        <v>91</v>
      </c>
      <c r="D51" s="42" t="s">
        <v>96</v>
      </c>
      <c r="E51" s="41"/>
      <c r="F51" s="30">
        <v>-58</v>
      </c>
      <c r="G51" s="33" t="str">
        <f>IF(5л1с!F51=5л1с!E43,5л1с!E59,IF(5л1с!F51=5л1с!E59,5л1с!E43,0))</f>
        <v>Аюпов Наиль</v>
      </c>
      <c r="H51" s="40"/>
      <c r="I51" s="40"/>
      <c r="J51" s="3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30"/>
      <c r="B52" s="44">
        <v>-37</v>
      </c>
      <c r="C52" s="33" t="str">
        <f>IF(5л1с!D39=5л1с!C37,5л1с!C41,IF(5л1с!D39=5л1с!C41,5л1с!C37,0))</f>
        <v>Латыпов Владислав</v>
      </c>
      <c r="D52" s="38"/>
      <c r="E52" s="41"/>
      <c r="F52" s="38"/>
      <c r="G52" s="41"/>
      <c r="H52" s="40"/>
      <c r="I52" s="40"/>
      <c r="J52" s="3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30">
        <v>-25</v>
      </c>
      <c r="B53" s="32" t="str">
        <f>IF(5л2с!C37=5л2с!B36,5л2с!B38,IF(5л2с!C37=5л2с!B38,5л2с!B36,0))</f>
        <v>_</v>
      </c>
      <c r="C53" s="38"/>
      <c r="D53" s="30">
        <v>-55</v>
      </c>
      <c r="E53" s="32" t="str">
        <f>IF(5л2с!E43=5л2с!D39,5л2с!D47,IF(5л2с!E43=5л2с!D47,5л2с!D39,0))</f>
        <v>Пехенько Кирилл</v>
      </c>
      <c r="F53" s="38"/>
      <c r="G53" s="41"/>
      <c r="H53" s="40"/>
      <c r="I53" s="40"/>
      <c r="J53" s="3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30"/>
      <c r="B54" s="22">
        <v>76</v>
      </c>
      <c r="C54" s="39"/>
      <c r="D54" s="38"/>
      <c r="E54" s="40"/>
      <c r="F54" s="38"/>
      <c r="G54" s="41"/>
      <c r="H54" s="40"/>
      <c r="I54" s="40"/>
      <c r="J54" s="3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30">
        <v>-26</v>
      </c>
      <c r="B55" s="33" t="str">
        <f>IF(5л2с!C41=5л2с!B40,5л2с!B42,IF(5л2с!C41=5л2с!B42,5л2с!B40,0))</f>
        <v>_</v>
      </c>
      <c r="C55" s="22">
        <v>92</v>
      </c>
      <c r="D55" s="39" t="s">
        <v>18</v>
      </c>
      <c r="E55" s="22">
        <v>110</v>
      </c>
      <c r="F55" s="39" t="s">
        <v>83</v>
      </c>
      <c r="G55" s="41"/>
      <c r="H55" s="22">
        <v>121</v>
      </c>
      <c r="I55" s="42" t="s">
        <v>77</v>
      </c>
      <c r="J55" s="3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30"/>
      <c r="B56" s="30">
        <v>-36</v>
      </c>
      <c r="C56" s="33" t="str">
        <f>IF(5л1с!D31=5л1с!C29,5л1с!C33,IF(5л1с!D31=5л1с!C33,5л1с!C29,0))</f>
        <v>Ахмадишин Роман</v>
      </c>
      <c r="D56" s="40"/>
      <c r="E56" s="40"/>
      <c r="F56" s="40"/>
      <c r="G56" s="41"/>
      <c r="H56" s="40"/>
      <c r="I56" s="38"/>
      <c r="J56" s="3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30">
        <v>-27</v>
      </c>
      <c r="B57" s="32" t="str">
        <f>IF(5л2с!C45=5л2с!B44,5л2с!B46,IF(5л2с!C45=5л2с!B46,5л2с!B44,0))</f>
        <v>_</v>
      </c>
      <c r="C57" s="38"/>
      <c r="D57" s="22">
        <v>102</v>
      </c>
      <c r="E57" s="42" t="s">
        <v>17</v>
      </c>
      <c r="F57" s="40"/>
      <c r="G57" s="41"/>
      <c r="H57" s="40"/>
      <c r="I57" s="38"/>
      <c r="J57" s="3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30"/>
      <c r="B58" s="22">
        <v>77</v>
      </c>
      <c r="C58" s="39"/>
      <c r="D58" s="40"/>
      <c r="E58" s="41"/>
      <c r="F58" s="40"/>
      <c r="G58" s="41"/>
      <c r="H58" s="40"/>
      <c r="I58" s="38"/>
      <c r="J58" s="3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30">
        <v>-28</v>
      </c>
      <c r="B59" s="33" t="str">
        <f>IF(5л2с!C49=5л2с!B48,5л2с!B50,IF(5л2с!C49=5л2с!B50,5л2с!B48,0))</f>
        <v>_</v>
      </c>
      <c r="C59" s="22">
        <v>93</v>
      </c>
      <c r="D59" s="42" t="s">
        <v>17</v>
      </c>
      <c r="E59" s="41"/>
      <c r="F59" s="22">
        <v>115</v>
      </c>
      <c r="G59" s="39" t="s">
        <v>77</v>
      </c>
      <c r="H59" s="40"/>
      <c r="I59" s="38"/>
      <c r="J59" s="3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30"/>
      <c r="B60" s="30">
        <v>-35</v>
      </c>
      <c r="C60" s="33" t="str">
        <f>IF(5л1с!D23=5л1с!C21,5л1с!C25,IF(5л1с!D23=5л1с!C25,5л1с!C21,0))</f>
        <v>Сахабиев Радмир</v>
      </c>
      <c r="D60" s="38"/>
      <c r="E60" s="41"/>
      <c r="F60" s="40"/>
      <c r="G60" s="40"/>
      <c r="H60" s="40"/>
      <c r="I60" s="38"/>
      <c r="J60" s="3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30">
        <v>-29</v>
      </c>
      <c r="B61" s="32" t="str">
        <f>IF(5л2с!C53=5л2с!B52,5л2с!B54,IF(5л2с!C53=5л2с!B54,5л2с!B52,0))</f>
        <v>_</v>
      </c>
      <c r="C61" s="38"/>
      <c r="D61" s="30">
        <v>-56</v>
      </c>
      <c r="E61" s="32" t="str">
        <f>IF(5л2с!E59=5л2с!D55,5л2с!D63,IF(5л2с!E59=5л2с!D63,5л2с!D55,0))</f>
        <v>Щукин Станислав</v>
      </c>
      <c r="F61" s="40"/>
      <c r="G61" s="40"/>
      <c r="H61" s="40"/>
      <c r="I61" s="38"/>
      <c r="J61" s="3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30"/>
      <c r="B62" s="22">
        <v>78</v>
      </c>
      <c r="C62" s="39"/>
      <c r="D62" s="38"/>
      <c r="E62" s="40"/>
      <c r="F62" s="40"/>
      <c r="G62" s="40"/>
      <c r="H62" s="40"/>
      <c r="I62" s="38"/>
      <c r="J62" s="3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30">
        <v>-30</v>
      </c>
      <c r="B63" s="33" t="str">
        <f>IF(5л2с!C57=5л2с!B56,5л2с!B58,IF(5л2с!C57=5л2с!B58,5л2с!B56,0))</f>
        <v>_</v>
      </c>
      <c r="C63" s="22">
        <v>94</v>
      </c>
      <c r="D63" s="39" t="s">
        <v>93</v>
      </c>
      <c r="E63" s="22">
        <v>111</v>
      </c>
      <c r="F63" s="42" t="s">
        <v>77</v>
      </c>
      <c r="G63" s="22">
        <v>119</v>
      </c>
      <c r="H63" s="42" t="s">
        <v>77</v>
      </c>
      <c r="I63" s="38"/>
      <c r="J63" s="3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30"/>
      <c r="B64" s="30">
        <v>-34</v>
      </c>
      <c r="C64" s="33" t="str">
        <f>IF(5л1с!D15=5л1с!C13,5л1с!C17,IF(5л1с!D15=5л1с!C17,5л1с!C13,0))</f>
        <v>Фазылов Динар</v>
      </c>
      <c r="D64" s="40"/>
      <c r="E64" s="40"/>
      <c r="F64" s="38"/>
      <c r="G64" s="40"/>
      <c r="H64" s="38"/>
      <c r="I64" s="38"/>
      <c r="J64" s="3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30">
        <v>-31</v>
      </c>
      <c r="B65" s="32" t="str">
        <f>IF(5л2с!C61=5л2с!B60,5л2с!B62,IF(5л2с!C61=5л2с!B62,5л2с!B60,0))</f>
        <v>Мельников Павел</v>
      </c>
      <c r="C65" s="38"/>
      <c r="D65" s="22">
        <v>103</v>
      </c>
      <c r="E65" s="42" t="s">
        <v>77</v>
      </c>
      <c r="F65" s="38"/>
      <c r="G65" s="40"/>
      <c r="H65" s="30">
        <v>-122</v>
      </c>
      <c r="I65" s="32" t="str">
        <f>IF(J15=I7,I23,IF(J15=I23,I7,0))</f>
        <v>Биктин Ильнар</v>
      </c>
      <c r="J65" s="3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30"/>
      <c r="B66" s="22">
        <v>79</v>
      </c>
      <c r="C66" s="39" t="s">
        <v>34</v>
      </c>
      <c r="D66" s="40"/>
      <c r="E66" s="38"/>
      <c r="F66" s="38"/>
      <c r="G66" s="40"/>
      <c r="H66" s="30"/>
      <c r="I66" s="22">
        <v>125</v>
      </c>
      <c r="J66" s="39" t="s">
        <v>38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30">
        <v>-32</v>
      </c>
      <c r="B67" s="33" t="str">
        <f>IF(5л2с!C65=5л2с!B64,5л2с!B66,IF(5л2с!C65=5л2с!B66,5л2с!B64,0))</f>
        <v>_</v>
      </c>
      <c r="C67" s="22">
        <v>95</v>
      </c>
      <c r="D67" s="42" t="s">
        <v>77</v>
      </c>
      <c r="E67" s="38"/>
      <c r="F67" s="30">
        <v>-57</v>
      </c>
      <c r="G67" s="33" t="str">
        <f>IF(5л1с!F19=5л1с!E11,5л1с!E27,IF(5л1с!F19=5л1с!E27,5л1с!E11,0))</f>
        <v>Лукаш Елена</v>
      </c>
      <c r="H67" s="30">
        <v>-123</v>
      </c>
      <c r="I67" s="33" t="str">
        <f>IF(J47=I39,I55,IF(J47=I55,I39,0))</f>
        <v>Лукманов Рамис</v>
      </c>
      <c r="J67" s="30" t="s">
        <v>48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30"/>
      <c r="B68" s="30">
        <v>-33</v>
      </c>
      <c r="C68" s="33" t="str">
        <f>IF(5л1с!D7=5л1с!C5,5л1с!C9,IF(5л1с!D7=5л1с!C9,5л1с!C5,0))</f>
        <v>Бартенев Данил</v>
      </c>
      <c r="D68" s="38"/>
      <c r="E68" s="38"/>
      <c r="F68" s="38"/>
      <c r="G68" s="38"/>
      <c r="H68" s="30"/>
      <c r="I68" s="30">
        <v>-125</v>
      </c>
      <c r="J68" s="32" t="str">
        <f>IF(J66=I65,I67,IF(J66=I67,I65,0))</f>
        <v>Лукманов Рамис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30">
        <v>-116</v>
      </c>
      <c r="B69" s="32" t="str">
        <f>IF(H15=G11,G19,IF(H15=G19,G11,0))</f>
        <v>Беляков Максим</v>
      </c>
      <c r="C69" s="38"/>
      <c r="D69" s="38"/>
      <c r="E69" s="30">
        <v>-127</v>
      </c>
      <c r="F69" s="32">
        <f>IF(C70=B69,B71,IF(C70=B71,B69,0))</f>
        <v>0</v>
      </c>
      <c r="G69" s="38"/>
      <c r="H69" s="30">
        <v>-120</v>
      </c>
      <c r="I69" s="32" t="str">
        <f>IF(I23=H15,H31,IF(I23=H31,H15,0))</f>
        <v>Козленков Никита</v>
      </c>
      <c r="J69" s="30" t="s">
        <v>49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30"/>
      <c r="B70" s="22">
        <v>127</v>
      </c>
      <c r="C70" s="39"/>
      <c r="D70" s="38"/>
      <c r="E70" s="30"/>
      <c r="F70" s="22">
        <v>130</v>
      </c>
      <c r="G70" s="39"/>
      <c r="H70" s="30"/>
      <c r="I70" s="22">
        <v>126</v>
      </c>
      <c r="J70" s="39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30">
        <v>-117</v>
      </c>
      <c r="B71" s="33" t="str">
        <f>IF(H31=G27,G35,IF(H31=G35,G27,0))</f>
        <v>Салимов Ринат</v>
      </c>
      <c r="C71" s="40"/>
      <c r="D71" s="41"/>
      <c r="E71" s="30">
        <v>-128</v>
      </c>
      <c r="F71" s="33">
        <f>IF(C74=B73,B75,IF(C74=B75,B73,0))</f>
        <v>0</v>
      </c>
      <c r="G71" s="30" t="s">
        <v>50</v>
      </c>
      <c r="H71" s="30">
        <v>-121</v>
      </c>
      <c r="I71" s="33" t="str">
        <f>IF(I55=H47,H63,IF(I55=H63,H47,0))</f>
        <v>Аюпов Наиль</v>
      </c>
      <c r="J71" s="30" t="s">
        <v>51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30"/>
      <c r="B72" s="38"/>
      <c r="C72" s="22">
        <v>129</v>
      </c>
      <c r="D72" s="39"/>
      <c r="E72" s="30"/>
      <c r="F72" s="30">
        <v>-130</v>
      </c>
      <c r="G72" s="32">
        <f>IF(G70=F69,F71,IF(G70=F71,F69,0))</f>
        <v>0</v>
      </c>
      <c r="H72" s="30"/>
      <c r="I72" s="30">
        <v>-126</v>
      </c>
      <c r="J72" s="32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30">
        <v>-118</v>
      </c>
      <c r="B73" s="32" t="str">
        <f>IF(H47=G43,G51,IF(H47=G51,G43,0))</f>
        <v>Хабибуллин Мухаммет</v>
      </c>
      <c r="C73" s="40"/>
      <c r="D73" s="44" t="s">
        <v>52</v>
      </c>
      <c r="E73" s="30">
        <v>-112</v>
      </c>
      <c r="F73" s="32" t="str">
        <f>IF(G11=F7,F15,IF(G11=F15,F7,0))</f>
        <v>Шамсутдинов Артур</v>
      </c>
      <c r="G73" s="30" t="s">
        <v>53</v>
      </c>
      <c r="H73" s="30">
        <v>-131</v>
      </c>
      <c r="I73" s="32">
        <f>IF(G74=F73,F75,IF(G74=F75,F73,0))</f>
        <v>0</v>
      </c>
      <c r="J73" s="30" t="s">
        <v>54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30"/>
      <c r="B74" s="22">
        <v>128</v>
      </c>
      <c r="C74" s="42"/>
      <c r="D74" s="38"/>
      <c r="E74" s="30"/>
      <c r="F74" s="22">
        <v>131</v>
      </c>
      <c r="G74" s="39"/>
      <c r="H74" s="30"/>
      <c r="I74" s="22">
        <v>134</v>
      </c>
      <c r="J74" s="39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30">
        <v>-119</v>
      </c>
      <c r="B75" s="33" t="str">
        <f>IF(H63=G59,G67,IF(H63=G67,G59,0))</f>
        <v>Лукаш Елена</v>
      </c>
      <c r="C75" s="30">
        <v>-129</v>
      </c>
      <c r="D75" s="32">
        <f>IF(D72=C70,C74,IF(D72=C74,C70,0))</f>
        <v>0</v>
      </c>
      <c r="E75" s="30">
        <v>-113</v>
      </c>
      <c r="F75" s="33" t="str">
        <f>IF(G27=F23,F31,IF(G27=F31,F23,0))</f>
        <v>Галиуллин Радмир</v>
      </c>
      <c r="G75" s="40"/>
      <c r="H75" s="30">
        <v>-132</v>
      </c>
      <c r="I75" s="33">
        <f>IF(G78=F77,F79,IF(G78=F79,F77,0))</f>
        <v>0</v>
      </c>
      <c r="J75" s="30" t="s">
        <v>55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30"/>
      <c r="B76" s="38"/>
      <c r="C76" s="38"/>
      <c r="D76" s="30" t="s">
        <v>56</v>
      </c>
      <c r="E76" s="30"/>
      <c r="F76" s="38"/>
      <c r="G76" s="22">
        <v>133</v>
      </c>
      <c r="H76" s="39"/>
      <c r="I76" s="30">
        <v>-134</v>
      </c>
      <c r="J76" s="32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30">
        <v>-104</v>
      </c>
      <c r="B77" s="32" t="str">
        <f>IF(F7=E5,E9,IF(F7=E9,E5,0))</f>
        <v>Каскинова Эльвина</v>
      </c>
      <c r="C77" s="38"/>
      <c r="D77" s="38"/>
      <c r="E77" s="30">
        <v>-114</v>
      </c>
      <c r="F77" s="32" t="str">
        <f>IF(G43=F39,F47,IF(G43=F47,F39,0))</f>
        <v>Тоймурзин Николай</v>
      </c>
      <c r="G77" s="40"/>
      <c r="H77" s="44" t="s">
        <v>57</v>
      </c>
      <c r="I77" s="38"/>
      <c r="J77" s="30" t="s">
        <v>58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30"/>
      <c r="B78" s="22">
        <v>135</v>
      </c>
      <c r="C78" s="39"/>
      <c r="D78" s="38"/>
      <c r="E78" s="30"/>
      <c r="F78" s="22">
        <v>132</v>
      </c>
      <c r="G78" s="42"/>
      <c r="H78" s="38"/>
      <c r="I78" s="38"/>
      <c r="J78" s="3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30">
        <v>-105</v>
      </c>
      <c r="B79" s="33" t="str">
        <f>IF(F15=E13,E17,IF(F15=E17,E13,0))</f>
        <v>Овсянников Дмитрий</v>
      </c>
      <c r="C79" s="40"/>
      <c r="D79" s="38"/>
      <c r="E79" s="30">
        <v>-115</v>
      </c>
      <c r="F79" s="33" t="str">
        <f>IF(G59=F55,F63,IF(G59=F63,F55,0))</f>
        <v>Пехенько Кирилл</v>
      </c>
      <c r="G79" s="30">
        <v>-133</v>
      </c>
      <c r="H79" s="32">
        <f>IF(H76=G74,G78,IF(H76=G78,G74,0))</f>
        <v>0</v>
      </c>
      <c r="I79" s="38"/>
      <c r="J79" s="3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30"/>
      <c r="B80" s="38"/>
      <c r="C80" s="22">
        <v>139</v>
      </c>
      <c r="D80" s="39"/>
      <c r="E80" s="38"/>
      <c r="F80" s="38"/>
      <c r="G80" s="38"/>
      <c r="H80" s="30" t="s">
        <v>59</v>
      </c>
      <c r="I80" s="38"/>
      <c r="J80" s="3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30">
        <v>-106</v>
      </c>
      <c r="B81" s="32" t="str">
        <f>IF(F23=E21,E25,IF(F23=E25,E21,0))</f>
        <v>Грошев Антон</v>
      </c>
      <c r="C81" s="40"/>
      <c r="D81" s="40"/>
      <c r="E81" s="38"/>
      <c r="F81" s="38"/>
      <c r="G81" s="30">
        <v>-139</v>
      </c>
      <c r="H81" s="32">
        <f>IF(D80=C78,C82,IF(D80=C82,C78,0))</f>
        <v>0</v>
      </c>
      <c r="I81" s="38"/>
      <c r="J81" s="3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30"/>
      <c r="B82" s="22">
        <v>136</v>
      </c>
      <c r="C82" s="42"/>
      <c r="D82" s="40"/>
      <c r="E82" s="38"/>
      <c r="F82" s="38"/>
      <c r="G82" s="38"/>
      <c r="H82" s="22">
        <v>142</v>
      </c>
      <c r="I82" s="39"/>
      <c r="J82" s="3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30">
        <v>-107</v>
      </c>
      <c r="B83" s="33" t="str">
        <f>IF(F31=E29,E33,IF(F31=E33,E29,0))</f>
        <v>Бурая Динара</v>
      </c>
      <c r="C83" s="38"/>
      <c r="D83" s="40"/>
      <c r="E83" s="38"/>
      <c r="F83" s="38"/>
      <c r="G83" s="30">
        <v>-140</v>
      </c>
      <c r="H83" s="33">
        <f>IF(D88=C86,C90,IF(D88=C90,C86,0))</f>
        <v>0</v>
      </c>
      <c r="I83" s="30" t="s">
        <v>60</v>
      </c>
      <c r="J83" s="3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30"/>
      <c r="B84" s="38"/>
      <c r="C84" s="41"/>
      <c r="D84" s="22">
        <v>141</v>
      </c>
      <c r="E84" s="39"/>
      <c r="F84" s="30">
        <v>-135</v>
      </c>
      <c r="G84" s="32">
        <f>IF(C78=B77,B79,IF(C78=B79,B77,0))</f>
        <v>0</v>
      </c>
      <c r="H84" s="30">
        <v>-142</v>
      </c>
      <c r="I84" s="32">
        <f>IF(I82=H81,H83,IF(I82=H83,H81,0))</f>
        <v>0</v>
      </c>
      <c r="J84" s="3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30">
        <v>-108</v>
      </c>
      <c r="B85" s="32" t="str">
        <f>IF(F39=E37,E41,IF(F39=E41,E37,0))</f>
        <v>Набиуллина Диана</v>
      </c>
      <c r="C85" s="38"/>
      <c r="D85" s="40"/>
      <c r="E85" s="30" t="s">
        <v>61</v>
      </c>
      <c r="F85" s="30"/>
      <c r="G85" s="22">
        <v>143</v>
      </c>
      <c r="H85" s="49"/>
      <c r="I85" s="30" t="s">
        <v>62</v>
      </c>
      <c r="J85" s="3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30"/>
      <c r="B86" s="22">
        <v>137</v>
      </c>
      <c r="C86" s="39"/>
      <c r="D86" s="40"/>
      <c r="E86" s="38"/>
      <c r="F86" s="30">
        <v>-136</v>
      </c>
      <c r="G86" s="33">
        <f>IF(C82=B81,B83,IF(C82=B83,B81,0))</f>
        <v>0</v>
      </c>
      <c r="H86" s="40"/>
      <c r="I86" s="38"/>
      <c r="J86" s="3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30">
        <v>-109</v>
      </c>
      <c r="B87" s="33" t="str">
        <f>IF(F47=E45,E49,IF(F47=E49,E45,0))</f>
        <v>Мохова Ирина</v>
      </c>
      <c r="C87" s="40"/>
      <c r="D87" s="40"/>
      <c r="E87" s="38"/>
      <c r="F87" s="30"/>
      <c r="G87" s="38"/>
      <c r="H87" s="22">
        <v>145</v>
      </c>
      <c r="I87" s="49"/>
      <c r="J87" s="3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30"/>
      <c r="B88" s="38"/>
      <c r="C88" s="22">
        <v>140</v>
      </c>
      <c r="D88" s="42"/>
      <c r="E88" s="38"/>
      <c r="F88" s="30">
        <v>-137</v>
      </c>
      <c r="G88" s="32">
        <f>IF(C86=B85,B87,IF(C86=B87,B85,0))</f>
        <v>0</v>
      </c>
      <c r="H88" s="40"/>
      <c r="I88" s="44" t="s">
        <v>63</v>
      </c>
      <c r="J88" s="3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30">
        <v>-110</v>
      </c>
      <c r="B89" s="32" t="str">
        <f>IF(F55=E53,E57,IF(F55=E57,E53,0))</f>
        <v>Сахабиев Радмир</v>
      </c>
      <c r="C89" s="40"/>
      <c r="D89" s="41"/>
      <c r="E89" s="38"/>
      <c r="F89" s="30"/>
      <c r="G89" s="22">
        <v>144</v>
      </c>
      <c r="H89" s="50"/>
      <c r="I89" s="38"/>
      <c r="J89" s="3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30"/>
      <c r="B90" s="22">
        <v>138</v>
      </c>
      <c r="C90" s="42"/>
      <c r="D90" s="30">
        <v>-141</v>
      </c>
      <c r="E90" s="32">
        <f>IF(E84=D80,D88,IF(E84=D88,D80,0))</f>
        <v>0</v>
      </c>
      <c r="F90" s="30">
        <v>-138</v>
      </c>
      <c r="G90" s="33">
        <f>IF(C90=B89,B91,IF(C90=B91,B89,0))</f>
        <v>0</v>
      </c>
      <c r="H90" s="30">
        <v>-145</v>
      </c>
      <c r="I90" s="32">
        <f>IF(I87=H85,H89,IF(I87=H89,H85,0))</f>
        <v>0</v>
      </c>
      <c r="J90" s="3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30">
        <v>-111</v>
      </c>
      <c r="B91" s="33" t="str">
        <f>IF(F63=E61,E65,IF(F63=E65,E61,0))</f>
        <v>Щукин Станислав</v>
      </c>
      <c r="C91" s="38"/>
      <c r="D91" s="38"/>
      <c r="E91" s="30" t="s">
        <v>64</v>
      </c>
      <c r="F91" s="38"/>
      <c r="G91" s="38"/>
      <c r="H91" s="38"/>
      <c r="I91" s="30" t="s">
        <v>65</v>
      </c>
      <c r="J91" s="3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2012-02-16T17:39:46Z</cp:lastPrinted>
  <dcterms:created xsi:type="dcterms:W3CDTF">2008-02-03T08:28:10Z</dcterms:created>
  <dcterms:modified xsi:type="dcterms:W3CDTF">2012-03-21T09:03:36Z</dcterms:modified>
  <cp:category/>
  <cp:version/>
  <cp:contentType/>
  <cp:contentStatus/>
</cp:coreProperties>
</file>