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5"/>
  </bookViews>
  <sheets>
    <sheet name="СпД" sheetId="1" r:id="rId1"/>
    <sheet name="Д" sheetId="2" r:id="rId2"/>
    <sheet name="СпМ" sheetId="3" r:id="rId3"/>
    <sheet name="М1с" sheetId="4" r:id="rId4"/>
    <sheet name="М2с" sheetId="5" r:id="rId5"/>
    <sheet name="Отчет" sheetId="6" r:id="rId6"/>
  </sheets>
  <definedNames>
    <definedName name="_xlnm.Print_Area" localSheetId="1">'Д'!$A$1:$J$72</definedName>
    <definedName name="_xlnm.Print_Area" localSheetId="3">'М1с'!$A$1:$G$76</definedName>
    <definedName name="_xlnm.Print_Area" localSheetId="4">'М2с'!$A$1:$K$76</definedName>
    <definedName name="_xlnm.Print_Area" localSheetId="0">'СпД'!$A$1:$I$22</definedName>
    <definedName name="_xlnm.Print_Area" localSheetId="2">'СпМ'!$A$1:$I$38</definedName>
  </definedNames>
  <calcPr fullCalcOnLoad="1"/>
</workbook>
</file>

<file path=xl/sharedStrings.xml><?xml version="1.0" encoding="utf-8"?>
<sst xmlns="http://schemas.openxmlformats.org/spreadsheetml/2006/main" count="266" uniqueCount="114">
  <si>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</si>
  <si>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</si>
  <si>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</si>
  <si>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</si>
  <si>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</si>
  <si>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</si>
  <si>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</si>
  <si>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</si>
  <si>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</si>
  <si>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</si>
  <si>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</si>
  <si>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</si>
  <si>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</si>
  <si>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</si>
  <si>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</si>
  <si>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</si>
  <si>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</si>
  <si>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</si>
  <si>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</si>
  <si>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</si>
  <si>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</si>
  <si>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</si>
  <si>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</si>
  <si>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</si>
  <si>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</si>
  <si>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</si>
  <si>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</si>
  <si>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</si>
  <si>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</si>
  <si>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</si>
  <si>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</si>
  <si>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Список в соответствии с рейтингом</t>
  </si>
  <si>
    <t>№</t>
  </si>
  <si>
    <t>Список согласно занятым местам</t>
  </si>
  <si>
    <t>Дядин Дмитрий</t>
  </si>
  <si>
    <t>Зверс Марк</t>
  </si>
  <si>
    <t>Ухаль Владислав</t>
  </si>
  <si>
    <t>Базылов Данил</t>
  </si>
  <si>
    <t>Хакимов Рамзиддин</t>
  </si>
  <si>
    <t>_</t>
  </si>
  <si>
    <t>Зверс Виктория</t>
  </si>
  <si>
    <t>Арсланова Ильвина</t>
  </si>
  <si>
    <t>Латыпова Лилия</t>
  </si>
  <si>
    <t>Суслова Юлия</t>
  </si>
  <si>
    <t xml:space="preserve">         2. ОРГАНИЗАТОРЫ СОРЕВНОВАНИЙ</t>
  </si>
  <si>
    <t xml:space="preserve">            - Министерство образования Республики Башкортостан,</t>
  </si>
  <si>
    <t xml:space="preserve">            - Федерация настольного тенниса Республики Башкортостан.</t>
  </si>
  <si>
    <t xml:space="preserve">         3. ВИД СОРЕВНОВАНИЙ - лично-командные.</t>
  </si>
  <si>
    <t xml:space="preserve">         5. МЕСТО ПРОВЕДЕНИЯ - спортзалы СОШ 44 г.Уфы.</t>
  </si>
  <si>
    <t xml:space="preserve">         7. ПРИЗЕРЫ СОРЕВНОВАНИЙ</t>
  </si>
  <si>
    <t xml:space="preserve">            7.1. ЛИЧНЫЕ СОРЕВНОВАНИЯ</t>
  </si>
  <si>
    <t xml:space="preserve">         1. Соревнования проводились в соответствии с Положением,  принятым  и утвержденным в</t>
  </si>
  <si>
    <t xml:space="preserve">            соответствии с Законом Республики Башкортостан  "О физической культуре и спорте",</t>
  </si>
  <si>
    <t xml:space="preserve">            - Министерство молодежной политики и спорта Республики Башкортостан,</t>
  </si>
  <si>
    <t xml:space="preserve">                     ОТЧЕТ О РЕСПУБЛИКАНСКИХ СОРЕВНОВАНИЯХ ПО НАСТОЛЬНОМУ ТЕННИСУ</t>
  </si>
  <si>
    <t>Спартакиада школьников Республики Башкортостан</t>
  </si>
  <si>
    <t>Девочки</t>
  </si>
  <si>
    <t>Колганова Валерия</t>
  </si>
  <si>
    <t>Мохова Ирина</t>
  </si>
  <si>
    <t>Гильманова Евгения</t>
  </si>
  <si>
    <t>Равчеева Анастасия</t>
  </si>
  <si>
    <t>Файрузова Диана</t>
  </si>
  <si>
    <t>Шакирова Зарина</t>
  </si>
  <si>
    <t>Ермышова Алена</t>
  </si>
  <si>
    <t>Амерханова Лиана</t>
  </si>
  <si>
    <t>Ахметшина Лилия</t>
  </si>
  <si>
    <t>Ахметшина Алия</t>
  </si>
  <si>
    <t>Биктимирова Лиана</t>
  </si>
  <si>
    <t>Мальчики</t>
  </si>
  <si>
    <t>Герасев Михаил</t>
  </si>
  <si>
    <t>Антонян Ваге</t>
  </si>
  <si>
    <t>Ибагишев Денис</t>
  </si>
  <si>
    <t>Усманов Руслан</t>
  </si>
  <si>
    <t>Синягин Евгений</t>
  </si>
  <si>
    <t>Хуснутдинов Радмир</t>
  </si>
  <si>
    <t>Мирваязов Ильяс</t>
  </si>
  <si>
    <t>Алексеев Олег</t>
  </si>
  <si>
    <t>Исаев Вачеслав</t>
  </si>
  <si>
    <t>Камильянов Расуль</t>
  </si>
  <si>
    <t>Галимов Роберт</t>
  </si>
  <si>
    <t>Ошурбеков Руслан</t>
  </si>
  <si>
    <t>Богданов Клим</t>
  </si>
  <si>
    <t>Шаймухаметов Айрат</t>
  </si>
  <si>
    <t>Вильданов Альфред</t>
  </si>
  <si>
    <t>Зырянов Дмитрий</t>
  </si>
  <si>
    <t>Раянов Ильгиз</t>
  </si>
  <si>
    <t>Сагитов Расуль</t>
  </si>
  <si>
    <t>Сагитов Чингиз</t>
  </si>
  <si>
    <t>Ахметшин Расуль</t>
  </si>
  <si>
    <t>Пашкин Кирилл</t>
  </si>
  <si>
    <t>Федоров Владислав</t>
  </si>
  <si>
    <t>Назаров Евгений</t>
  </si>
  <si>
    <t>19- место</t>
  </si>
  <si>
    <t xml:space="preserve">                            СПАРТАКИАДА ШКОЛЬНИКОВ РЕСПУБЛИКИ БАШКОРТОСТАН</t>
  </si>
  <si>
    <t xml:space="preserve">            Положением о Единой всероссийской спортивной классификации и Положением о всерос-</t>
  </si>
  <si>
    <t xml:space="preserve">            сийских соревнованиях по настольному теннису среди общеобразовательных  учрежден-</t>
  </si>
  <si>
    <t xml:space="preserve">            ий, утвержденным  Министерством спорта, туризма и молодежной политики  Российской</t>
  </si>
  <si>
    <t xml:space="preserve">            Федерации.</t>
  </si>
  <si>
    <t xml:space="preserve">         4. СРОКИ ПРОВЕДЕНИЯ - 7-8 мая 2012 г.</t>
  </si>
  <si>
    <t xml:space="preserve">            КОЛИЧЕСТВО УЧАСТНИКОВ - 28 юношей и 15 девушек, всего 43 человека.</t>
  </si>
  <si>
    <t xml:space="preserve">         6. К СОРЕВНОВАНИЯМ ДОПУСКАЛИСЬ 2 мальчика и 1 девочка 1999 г.р. и мл. в составе ком-</t>
  </si>
  <si>
    <t xml:space="preserve">            анды школы-победительницы муниципальных соревнований.</t>
  </si>
  <si>
    <t xml:space="preserve">                 7.1.1. МАЛЬЧИКИ</t>
  </si>
  <si>
    <t xml:space="preserve">                        - 1 место - Герасев Михаил, Благовещенский р-н</t>
  </si>
  <si>
    <t xml:space="preserve">                        - 2 место - Сагитов Расуль, Учалинский р-н</t>
  </si>
  <si>
    <t xml:space="preserve">                        - 3 место - Усманов Руслан, г.Нефтекамск</t>
  </si>
  <si>
    <t xml:space="preserve">                 7.1.2. ДЕВОЧКИ</t>
  </si>
  <si>
    <t xml:space="preserve">                        - 1 место - Колганова Валерия, г.Нефтекамск</t>
  </si>
  <si>
    <t xml:space="preserve">                        - 2 место - Латыпова Лилия, Бакалинский р-н</t>
  </si>
  <si>
    <t xml:space="preserve">                        - 3 место - Арсланова Ильвина, Караидельский р-н</t>
  </si>
  <si>
    <t xml:space="preserve">            7.2. КОМАНДНЫЙ ЗАЧЕТ СРЕДИ ОБЩЕОБРАЗОВАТЕЛЬНЫХ УЧРЕЖДЕНИЙ</t>
  </si>
  <si>
    <t xml:space="preserve">                 - 1 место - Гимназия № 1 ГО г.Нефтекамск</t>
  </si>
  <si>
    <t xml:space="preserve">                 - 2 место - СОШ с.Комсомольское МР Учалинский р-н</t>
  </si>
  <si>
    <t xml:space="preserve">                 - 3 место - СОШ № 4 г.Благовещенска МР Благовещенский р-н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</si>
</sst>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[$руб.-423]"/>
    <numFmt numFmtId="187" formatCode="&quot;￥&quot;#,##0;&quot;￥&quot;\-#,##0"/>
    <numFmt numFmtId="188" formatCode="&quot;￥&quot;#,##0;[Red]&quot;￥&quot;\-#,##0"/>
    <numFmt numFmtId="189" formatCode="&quot;￥&quot;#,##0.00;&quot;￥&quot;\-#,##0.00"/>
    <numFmt numFmtId="190" formatCode="&quot;￥&quot;#,##0.00;[Red]&quot;￥&quot;\-#,##0.00"/>
    <numFmt numFmtId="191" formatCode="_ &quot;￥&quot;* #,##0_ ;_ &quot;￥&quot;* \-#,##0_ ;_ &quot;￥&quot;* &quot;-&quot;_ ;_ @_ "/>
    <numFmt numFmtId="192" formatCode="_ * #,##0_ ;_ * \-#,##0_ ;_ * &quot;-&quot;_ ;_ @_ "/>
    <numFmt numFmtId="193" formatCode="_ &quot;￥&quot;* #,##0.00_ ;_ &quot;￥&quot;* \-#,##0.00_ ;_ &quot;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0.0"/>
    <numFmt numFmtId="200" formatCode="0.000"/>
    <numFmt numFmtId="201" formatCode="0.0000"/>
    <numFmt numFmtId="202" formatCode="[$-F800]dddd\,\ mmmm\ dd\,\ yyyy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6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2"/>
      <name val="Courier New"/>
      <family val="0"/>
    </font>
    <font>
      <u val="single"/>
      <sz val="10"/>
      <color indexed="36"/>
      <name val="Arial Cyr"/>
      <family val="2"/>
    </font>
    <font>
      <sz val="12"/>
      <color indexed="8"/>
      <name val="Courier New"/>
      <family val="3"/>
    </font>
    <font>
      <b/>
      <sz val="12"/>
      <color indexed="56"/>
      <name val="Courier New"/>
      <family val="3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2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left"/>
      <protection/>
    </xf>
    <xf numFmtId="0" fontId="5" fillId="4" borderId="3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7" fillId="2" borderId="0" xfId="18" applyFont="1" applyFill="1">
      <alignment/>
      <protection/>
    </xf>
    <xf numFmtId="0" fontId="17" fillId="2" borderId="0" xfId="18" applyFill="1">
      <alignment/>
      <protection/>
    </xf>
    <xf numFmtId="0" fontId="20" fillId="2" borderId="0" xfId="18" applyFont="1" applyFill="1">
      <alignment/>
      <protection/>
    </xf>
    <xf numFmtId="0" fontId="19" fillId="2" borderId="0" xfId="18" applyFont="1" applyFill="1">
      <alignment/>
      <protection/>
    </xf>
    <xf numFmtId="0" fontId="16" fillId="2" borderId="0" xfId="15" applyFill="1" applyAlignment="1">
      <alignment/>
    </xf>
    <xf numFmtId="0" fontId="21" fillId="2" borderId="0" xfId="0" applyFont="1" applyFill="1" applyAlignment="1">
      <alignment/>
    </xf>
    <xf numFmtId="0" fontId="6" fillId="2" borderId="2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left"/>
      <protection locked="0"/>
    </xf>
    <xf numFmtId="181" fontId="11" fillId="2" borderId="0" xfId="0" applyNumberFormat="1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/>
      <protection/>
    </xf>
    <xf numFmtId="181" fontId="15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16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/>
    </xf>
    <xf numFmtId="181" fontId="15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OTQ9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0</xdr:rowOff>
    </xdr:from>
    <xdr:to>
      <xdr:col>8</xdr:col>
      <xdr:colOff>685800</xdr:colOff>
      <xdr:row>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2390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0</xdr:rowOff>
    </xdr:from>
    <xdr:to>
      <xdr:col>8</xdr:col>
      <xdr:colOff>685800</xdr:colOff>
      <xdr:row>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0"/>
          <a:ext cx="23907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40" t="s">
        <v>55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56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41036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31</v>
      </c>
      <c r="B6" s="11" t="s">
        <v>32</v>
      </c>
      <c r="C6" s="6" t="s">
        <v>33</v>
      </c>
      <c r="D6" s="6"/>
      <c r="E6" s="6"/>
      <c r="F6" s="6"/>
      <c r="G6" s="6"/>
      <c r="H6" s="6"/>
      <c r="I6" s="6"/>
    </row>
    <row r="7" spans="1:9" ht="18">
      <c r="A7" s="13" t="s">
        <v>40</v>
      </c>
      <c r="B7" s="7">
        <v>1</v>
      </c>
      <c r="C7" s="8" t="str">
        <f>Д!F20</f>
        <v>Колганова Валерия</v>
      </c>
      <c r="D7" s="6"/>
      <c r="E7" s="6"/>
      <c r="F7" s="6"/>
      <c r="G7" s="6"/>
      <c r="H7" s="6"/>
      <c r="I7" s="6"/>
    </row>
    <row r="8" spans="1:9" ht="18">
      <c r="A8" s="13" t="s">
        <v>41</v>
      </c>
      <c r="B8" s="7">
        <v>2</v>
      </c>
      <c r="C8" s="8" t="str">
        <f>Д!F31</f>
        <v>Латыпова Лилия</v>
      </c>
      <c r="D8" s="6"/>
      <c r="E8" s="6"/>
      <c r="F8" s="6"/>
      <c r="G8" s="6"/>
      <c r="H8" s="6"/>
      <c r="I8" s="6"/>
    </row>
    <row r="9" spans="1:9" ht="18">
      <c r="A9" s="13" t="s">
        <v>57</v>
      </c>
      <c r="B9" s="7">
        <v>3</v>
      </c>
      <c r="C9" s="8" t="str">
        <f>Д!G43</f>
        <v>Арсланова Ильвина</v>
      </c>
      <c r="D9" s="6"/>
      <c r="E9" s="6"/>
      <c r="F9" s="6"/>
      <c r="G9" s="6"/>
      <c r="H9" s="6"/>
      <c r="I9" s="6"/>
    </row>
    <row r="10" spans="1:9" ht="18">
      <c r="A10" s="13" t="s">
        <v>42</v>
      </c>
      <c r="B10" s="7">
        <v>4</v>
      </c>
      <c r="C10" s="8" t="str">
        <f>Д!G51</f>
        <v>Файрузова Диана</v>
      </c>
      <c r="D10" s="6"/>
      <c r="E10" s="6"/>
      <c r="F10" s="6"/>
      <c r="G10" s="6"/>
      <c r="H10" s="6"/>
      <c r="I10" s="6"/>
    </row>
    <row r="11" spans="1:9" ht="18">
      <c r="A11" s="13" t="s">
        <v>58</v>
      </c>
      <c r="B11" s="7">
        <v>5</v>
      </c>
      <c r="C11" s="8" t="str">
        <f>Д!C55</f>
        <v>Зверс Виктория</v>
      </c>
      <c r="D11" s="6"/>
      <c r="E11" s="6"/>
      <c r="F11" s="6"/>
      <c r="G11" s="6"/>
      <c r="H11" s="6"/>
      <c r="I11" s="6"/>
    </row>
    <row r="12" spans="1:9" ht="18">
      <c r="A12" s="13" t="s">
        <v>43</v>
      </c>
      <c r="B12" s="7">
        <v>6</v>
      </c>
      <c r="C12" s="8" t="str">
        <f>Д!C57</f>
        <v>Ахметшина Лилия</v>
      </c>
      <c r="D12" s="6"/>
      <c r="E12" s="6"/>
      <c r="F12" s="6"/>
      <c r="G12" s="6"/>
      <c r="H12" s="6"/>
      <c r="I12" s="6"/>
    </row>
    <row r="13" spans="1:9" ht="18">
      <c r="A13" s="13" t="s">
        <v>59</v>
      </c>
      <c r="B13" s="7">
        <v>7</v>
      </c>
      <c r="C13" s="8" t="str">
        <f>Д!C60</f>
        <v>Ахметшина Алия</v>
      </c>
      <c r="D13" s="6"/>
      <c r="E13" s="6"/>
      <c r="F13" s="6"/>
      <c r="G13" s="6"/>
      <c r="H13" s="6"/>
      <c r="I13" s="6"/>
    </row>
    <row r="14" spans="1:9" ht="18">
      <c r="A14" s="13" t="s">
        <v>60</v>
      </c>
      <c r="B14" s="7">
        <v>8</v>
      </c>
      <c r="C14" s="8" t="str">
        <f>Д!C62</f>
        <v>Шакирова Зарина</v>
      </c>
      <c r="D14" s="6"/>
      <c r="E14" s="6"/>
      <c r="F14" s="6"/>
      <c r="G14" s="6"/>
      <c r="H14" s="6"/>
      <c r="I14" s="6"/>
    </row>
    <row r="15" spans="1:9" ht="18">
      <c r="A15" s="13" t="s">
        <v>61</v>
      </c>
      <c r="B15" s="7">
        <v>9</v>
      </c>
      <c r="C15" s="8" t="str">
        <f>Д!G57</f>
        <v>Суслова Юлия</v>
      </c>
      <c r="D15" s="6"/>
      <c r="E15" s="6"/>
      <c r="F15" s="6"/>
      <c r="G15" s="6"/>
      <c r="H15" s="6"/>
      <c r="I15" s="6"/>
    </row>
    <row r="16" spans="1:9" ht="18">
      <c r="A16" s="13" t="s">
        <v>62</v>
      </c>
      <c r="B16" s="7">
        <v>10</v>
      </c>
      <c r="C16" s="8" t="str">
        <f>Д!G60</f>
        <v>Гильманова Евгения</v>
      </c>
      <c r="D16" s="6"/>
      <c r="E16" s="6"/>
      <c r="F16" s="6"/>
      <c r="G16" s="6"/>
      <c r="H16" s="6"/>
      <c r="I16" s="6"/>
    </row>
    <row r="17" spans="1:9" ht="18">
      <c r="A17" s="13" t="s">
        <v>63</v>
      </c>
      <c r="B17" s="7">
        <v>11</v>
      </c>
      <c r="C17" s="8" t="str">
        <f>Д!G64</f>
        <v>Мохова Ирина</v>
      </c>
      <c r="D17" s="6"/>
      <c r="E17" s="6"/>
      <c r="F17" s="6"/>
      <c r="G17" s="6"/>
      <c r="H17" s="6"/>
      <c r="I17" s="6"/>
    </row>
    <row r="18" spans="1:9" ht="18">
      <c r="A18" s="13" t="s">
        <v>64</v>
      </c>
      <c r="B18" s="7">
        <v>12</v>
      </c>
      <c r="C18" s="8" t="str">
        <f>Д!G66</f>
        <v>Равчеева Анастасия</v>
      </c>
      <c r="D18" s="6"/>
      <c r="E18" s="6"/>
      <c r="F18" s="6"/>
      <c r="G18" s="6"/>
      <c r="H18" s="6"/>
      <c r="I18" s="6"/>
    </row>
    <row r="19" spans="1:9" ht="18">
      <c r="A19" s="13" t="s">
        <v>65</v>
      </c>
      <c r="B19" s="7">
        <v>13</v>
      </c>
      <c r="C19" s="8" t="str">
        <f>Д!D67</f>
        <v>Биктимирова Лиана</v>
      </c>
      <c r="D19" s="6"/>
      <c r="E19" s="6"/>
      <c r="F19" s="6"/>
      <c r="G19" s="6"/>
      <c r="H19" s="6"/>
      <c r="I19" s="6"/>
    </row>
    <row r="20" spans="1:9" ht="18">
      <c r="A20" s="13" t="s">
        <v>66</v>
      </c>
      <c r="B20" s="7">
        <v>14</v>
      </c>
      <c r="C20" s="8" t="str">
        <f>Д!D70</f>
        <v>Амерханова Лиана</v>
      </c>
      <c r="D20" s="6"/>
      <c r="E20" s="6"/>
      <c r="F20" s="6"/>
      <c r="G20" s="6"/>
      <c r="H20" s="6"/>
      <c r="I20" s="6"/>
    </row>
    <row r="21" spans="1:9" ht="18">
      <c r="A21" s="13" t="s">
        <v>67</v>
      </c>
      <c r="B21" s="7">
        <v>15</v>
      </c>
      <c r="C21" s="8" t="str">
        <f>Д!G69</f>
        <v>Ермышова Алена</v>
      </c>
      <c r="D21" s="6"/>
      <c r="E21" s="6"/>
      <c r="F21" s="6"/>
      <c r="G21" s="6"/>
      <c r="H21" s="6"/>
      <c r="I21" s="6"/>
    </row>
    <row r="22" spans="1:9" ht="18">
      <c r="A22" s="13" t="s">
        <v>39</v>
      </c>
      <c r="B22" s="7">
        <v>16</v>
      </c>
      <c r="C22" s="8" t="str">
        <f>Д!G71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43" t="str">
        <f>СпД!A1</f>
        <v>Спартакиада школьников Республики Башкортостан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СпД!A2</f>
        <v>Девочки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СпД!A3</f>
        <v>41036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9" ht="12.75">
      <c r="A5" s="2">
        <v>1</v>
      </c>
      <c r="B5" s="3" t="str">
        <f>СпД!A7</f>
        <v>Зверс Виктория</v>
      </c>
      <c r="C5" s="15"/>
      <c r="D5" s="15"/>
      <c r="E5" s="15"/>
      <c r="F5" s="15"/>
      <c r="G5" s="15"/>
      <c r="H5" s="15"/>
      <c r="I5" s="15"/>
    </row>
    <row r="6" spans="1:9" ht="12.75">
      <c r="A6" s="15"/>
      <c r="B6" s="16">
        <v>1</v>
      </c>
      <c r="C6" s="17" t="s">
        <v>40</v>
      </c>
      <c r="D6" s="15"/>
      <c r="E6" s="18"/>
      <c r="F6" s="15"/>
      <c r="G6" s="15"/>
      <c r="H6" s="15"/>
      <c r="I6" s="15"/>
    </row>
    <row r="7" spans="1:9" ht="12.75">
      <c r="A7" s="2">
        <v>16</v>
      </c>
      <c r="B7" s="4" t="str">
        <f>СпД!A22</f>
        <v>_</v>
      </c>
      <c r="C7" s="19"/>
      <c r="D7" s="15"/>
      <c r="E7" s="15"/>
      <c r="F7" s="15"/>
      <c r="G7" s="15"/>
      <c r="H7" s="15"/>
      <c r="I7" s="15"/>
    </row>
    <row r="8" spans="1:9" ht="12.75">
      <c r="A8" s="15"/>
      <c r="B8" s="15"/>
      <c r="C8" s="16">
        <v>9</v>
      </c>
      <c r="D8" s="17" t="s">
        <v>61</v>
      </c>
      <c r="E8" s="15"/>
      <c r="F8" s="15"/>
      <c r="G8" s="15"/>
      <c r="H8" s="15"/>
      <c r="I8" s="15"/>
    </row>
    <row r="9" spans="1:9" ht="12.75">
      <c r="A9" s="2">
        <v>9</v>
      </c>
      <c r="B9" s="3" t="str">
        <f>СпД!A15</f>
        <v>Файрузова Диана</v>
      </c>
      <c r="C9" s="19"/>
      <c r="D9" s="19"/>
      <c r="E9" s="15"/>
      <c r="F9" s="15"/>
      <c r="G9" s="15"/>
      <c r="H9" s="15"/>
      <c r="I9" s="15"/>
    </row>
    <row r="10" spans="1:9" ht="12.75">
      <c r="A10" s="15"/>
      <c r="B10" s="16">
        <v>2</v>
      </c>
      <c r="C10" s="20" t="s">
        <v>61</v>
      </c>
      <c r="D10" s="19"/>
      <c r="E10" s="15"/>
      <c r="F10" s="15"/>
      <c r="G10" s="15"/>
      <c r="H10" s="15"/>
      <c r="I10" s="15"/>
    </row>
    <row r="11" spans="1:9" ht="12.75">
      <c r="A11" s="2">
        <v>8</v>
      </c>
      <c r="B11" s="4" t="str">
        <f>СпД!A14</f>
        <v>Равчеева Анастасия</v>
      </c>
      <c r="C11" s="15"/>
      <c r="D11" s="19"/>
      <c r="E11" s="15"/>
      <c r="F11" s="15"/>
      <c r="G11" s="21"/>
      <c r="H11" s="15"/>
      <c r="I11" s="15"/>
    </row>
    <row r="12" spans="1:9" ht="12.75">
      <c r="A12" s="15"/>
      <c r="B12" s="15"/>
      <c r="C12" s="15"/>
      <c r="D12" s="16">
        <v>13</v>
      </c>
      <c r="E12" s="17" t="s">
        <v>42</v>
      </c>
      <c r="F12" s="15"/>
      <c r="G12" s="21"/>
      <c r="H12" s="15"/>
      <c r="I12" s="15"/>
    </row>
    <row r="13" spans="1:9" ht="12.75">
      <c r="A13" s="2">
        <v>5</v>
      </c>
      <c r="B13" s="3" t="str">
        <f>СпД!A11</f>
        <v>Мохова Ирина</v>
      </c>
      <c r="C13" s="15"/>
      <c r="D13" s="19"/>
      <c r="E13" s="19"/>
      <c r="F13" s="15"/>
      <c r="G13" s="21"/>
      <c r="H13" s="15"/>
      <c r="I13" s="15"/>
    </row>
    <row r="14" spans="1:9" ht="12.75">
      <c r="A14" s="15"/>
      <c r="B14" s="16">
        <v>3</v>
      </c>
      <c r="C14" s="22" t="s">
        <v>58</v>
      </c>
      <c r="D14" s="19"/>
      <c r="E14" s="19"/>
      <c r="F14" s="15"/>
      <c r="G14" s="21"/>
      <c r="H14" s="15"/>
      <c r="I14" s="15"/>
    </row>
    <row r="15" spans="1:9" ht="12.75">
      <c r="A15" s="2">
        <v>12</v>
      </c>
      <c r="B15" s="4" t="str">
        <f>СпД!A18</f>
        <v>Амерханова Лиана</v>
      </c>
      <c r="C15" s="19"/>
      <c r="D15" s="19"/>
      <c r="E15" s="19"/>
      <c r="F15" s="15"/>
      <c r="G15" s="21"/>
      <c r="H15" s="15"/>
      <c r="I15" s="15"/>
    </row>
    <row r="16" spans="1:9" ht="12.75">
      <c r="A16" s="15"/>
      <c r="B16" s="15"/>
      <c r="C16" s="16">
        <v>10</v>
      </c>
      <c r="D16" s="20" t="s">
        <v>42</v>
      </c>
      <c r="E16" s="19"/>
      <c r="F16" s="15"/>
      <c r="G16" s="15"/>
      <c r="H16" s="15"/>
      <c r="I16" s="15"/>
    </row>
    <row r="17" spans="1:9" ht="12.75">
      <c r="A17" s="2">
        <v>13</v>
      </c>
      <c r="B17" s="3" t="str">
        <f>СпД!A19</f>
        <v>Ахметшина Лилия</v>
      </c>
      <c r="C17" s="19"/>
      <c r="D17" s="15"/>
      <c r="E17" s="19"/>
      <c r="F17" s="15"/>
      <c r="G17" s="15"/>
      <c r="H17" s="15"/>
      <c r="I17" s="15"/>
    </row>
    <row r="18" spans="1:9" ht="12.75">
      <c r="A18" s="15"/>
      <c r="B18" s="16">
        <v>4</v>
      </c>
      <c r="C18" s="20" t="s">
        <v>42</v>
      </c>
      <c r="D18" s="15"/>
      <c r="E18" s="19"/>
      <c r="F18" s="15"/>
      <c r="G18" s="15"/>
      <c r="H18" s="15"/>
      <c r="I18" s="15"/>
    </row>
    <row r="19" spans="1:9" ht="12.75">
      <c r="A19" s="2">
        <v>4</v>
      </c>
      <c r="B19" s="4" t="str">
        <f>СпД!A10</f>
        <v>Латыпова Лилия</v>
      </c>
      <c r="C19" s="15"/>
      <c r="D19" s="15"/>
      <c r="E19" s="19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6">
        <v>15</v>
      </c>
      <c r="F20" s="23" t="s">
        <v>57</v>
      </c>
      <c r="G20" s="17"/>
      <c r="H20" s="17"/>
      <c r="I20" s="17"/>
    </row>
    <row r="21" spans="1:9" ht="12.75">
      <c r="A21" s="2">
        <v>3</v>
      </c>
      <c r="B21" s="3" t="str">
        <f>СпД!A9</f>
        <v>Колганова Валерия</v>
      </c>
      <c r="C21" s="15"/>
      <c r="D21" s="15"/>
      <c r="E21" s="19"/>
      <c r="F21" s="24"/>
      <c r="G21" s="15"/>
      <c r="H21" s="45" t="s">
        <v>0</v>
      </c>
      <c r="I21" s="45"/>
    </row>
    <row r="22" spans="1:9" ht="12.75">
      <c r="A22" s="15"/>
      <c r="B22" s="16">
        <v>5</v>
      </c>
      <c r="C22" s="17" t="s">
        <v>57</v>
      </c>
      <c r="D22" s="15"/>
      <c r="E22" s="19"/>
      <c r="F22" s="24"/>
      <c r="G22" s="15"/>
      <c r="H22" s="15"/>
      <c r="I22" s="15"/>
    </row>
    <row r="23" spans="1:9" ht="12.75">
      <c r="A23" s="2">
        <v>14</v>
      </c>
      <c r="B23" s="4" t="str">
        <f>СпД!A20</f>
        <v>Ахметшина Алия</v>
      </c>
      <c r="C23" s="19"/>
      <c r="D23" s="15"/>
      <c r="E23" s="19"/>
      <c r="F23" s="24"/>
      <c r="G23" s="15"/>
      <c r="H23" s="15"/>
      <c r="I23" s="15"/>
    </row>
    <row r="24" spans="1:9" ht="12.75">
      <c r="A24" s="15"/>
      <c r="B24" s="15"/>
      <c r="C24" s="16">
        <v>11</v>
      </c>
      <c r="D24" s="17" t="s">
        <v>57</v>
      </c>
      <c r="E24" s="19"/>
      <c r="F24" s="24"/>
      <c r="G24" s="15"/>
      <c r="H24" s="15"/>
      <c r="I24" s="15"/>
    </row>
    <row r="25" spans="1:9" ht="12.75">
      <c r="A25" s="2">
        <v>11</v>
      </c>
      <c r="B25" s="3" t="str">
        <f>СпД!A17</f>
        <v>Ермышова Алена</v>
      </c>
      <c r="C25" s="19"/>
      <c r="D25" s="19"/>
      <c r="E25" s="19"/>
      <c r="F25" s="24"/>
      <c r="G25" s="15"/>
      <c r="H25" s="15"/>
      <c r="I25" s="15"/>
    </row>
    <row r="26" spans="1:9" ht="12.75">
      <c r="A26" s="15"/>
      <c r="B26" s="16">
        <v>6</v>
      </c>
      <c r="C26" s="20" t="s">
        <v>43</v>
      </c>
      <c r="D26" s="19"/>
      <c r="E26" s="19"/>
      <c r="F26" s="24"/>
      <c r="G26" s="15"/>
      <c r="H26" s="15"/>
      <c r="I26" s="15"/>
    </row>
    <row r="27" spans="1:9" ht="12.75">
      <c r="A27" s="2">
        <v>6</v>
      </c>
      <c r="B27" s="4" t="str">
        <f>СпД!A12</f>
        <v>Суслова Юлия</v>
      </c>
      <c r="C27" s="15"/>
      <c r="D27" s="19"/>
      <c r="E27" s="19"/>
      <c r="F27" s="24"/>
      <c r="G27" s="15"/>
      <c r="H27" s="15"/>
      <c r="I27" s="15"/>
    </row>
    <row r="28" spans="1:9" ht="12.75">
      <c r="A28" s="15"/>
      <c r="B28" s="15"/>
      <c r="C28" s="15"/>
      <c r="D28" s="16">
        <v>14</v>
      </c>
      <c r="E28" s="20" t="s">
        <v>57</v>
      </c>
      <c r="F28" s="24"/>
      <c r="G28" s="15"/>
      <c r="H28" s="15"/>
      <c r="I28" s="15"/>
    </row>
    <row r="29" spans="1:9" ht="12.75">
      <c r="A29" s="2">
        <v>7</v>
      </c>
      <c r="B29" s="3" t="str">
        <f>СпД!A13</f>
        <v>Гильманова Евгения</v>
      </c>
      <c r="C29" s="15"/>
      <c r="D29" s="19"/>
      <c r="E29" s="15"/>
      <c r="F29" s="24"/>
      <c r="G29" s="15"/>
      <c r="H29" s="15"/>
      <c r="I29" s="15"/>
    </row>
    <row r="30" spans="1:9" ht="12.75">
      <c r="A30" s="15"/>
      <c r="B30" s="16">
        <v>7</v>
      </c>
      <c r="C30" s="17" t="s">
        <v>62</v>
      </c>
      <c r="D30" s="19"/>
      <c r="E30" s="15"/>
      <c r="F30" s="24"/>
      <c r="G30" s="15"/>
      <c r="H30" s="15"/>
      <c r="I30" s="15"/>
    </row>
    <row r="31" spans="1:9" ht="12.75">
      <c r="A31" s="2">
        <v>10</v>
      </c>
      <c r="B31" s="4" t="str">
        <f>СпД!A16</f>
        <v>Шакирова Зарина</v>
      </c>
      <c r="C31" s="19"/>
      <c r="D31" s="19"/>
      <c r="E31" s="2">
        <v>-15</v>
      </c>
      <c r="F31" s="3" t="str">
        <f>IF(F20=E12,E28,IF(F20=E28,E12,0))</f>
        <v>Латыпова Лилия</v>
      </c>
      <c r="G31" s="22"/>
      <c r="H31" s="22"/>
      <c r="I31" s="22"/>
    </row>
    <row r="32" spans="1:9" ht="12.75">
      <c r="A32" s="15"/>
      <c r="B32" s="15"/>
      <c r="C32" s="16">
        <v>12</v>
      </c>
      <c r="D32" s="20" t="s">
        <v>41</v>
      </c>
      <c r="E32" s="15"/>
      <c r="F32" s="24"/>
      <c r="G32" s="15"/>
      <c r="H32" s="45" t="s">
        <v>1</v>
      </c>
      <c r="I32" s="45"/>
    </row>
    <row r="33" spans="1:9" ht="12.75">
      <c r="A33" s="2">
        <v>15</v>
      </c>
      <c r="B33" s="3" t="str">
        <f>СпД!A21</f>
        <v>Биктимирова Лиана</v>
      </c>
      <c r="C33" s="19"/>
      <c r="D33" s="15"/>
      <c r="E33" s="15"/>
      <c r="F33" s="24"/>
      <c r="G33" s="15"/>
      <c r="H33" s="15"/>
      <c r="I33" s="15"/>
    </row>
    <row r="34" spans="1:9" ht="12.75">
      <c r="A34" s="15"/>
      <c r="B34" s="16">
        <v>8</v>
      </c>
      <c r="C34" s="20" t="s">
        <v>41</v>
      </c>
      <c r="D34" s="15"/>
      <c r="E34" s="15"/>
      <c r="F34" s="24"/>
      <c r="G34" s="15"/>
      <c r="H34" s="15"/>
      <c r="I34" s="15"/>
    </row>
    <row r="35" spans="1:9" ht="12.75">
      <c r="A35" s="2">
        <v>2</v>
      </c>
      <c r="B35" s="4" t="str">
        <f>СпД!A8</f>
        <v>Арсланова Ильвина</v>
      </c>
      <c r="C35" s="15"/>
      <c r="D35" s="15"/>
      <c r="E35" s="15"/>
      <c r="F35" s="24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24"/>
      <c r="G36" s="15"/>
      <c r="H36" s="15"/>
      <c r="I36" s="15"/>
    </row>
    <row r="37" spans="1:9" ht="12.75">
      <c r="A37" s="2">
        <v>-1</v>
      </c>
      <c r="B37" s="3" t="str">
        <f>IF(C6=B5,B7,IF(C6=B7,B5,0))</f>
        <v>_</v>
      </c>
      <c r="C37" s="15"/>
      <c r="D37" s="2">
        <v>-13</v>
      </c>
      <c r="E37" s="3" t="str">
        <f>IF(E12=D8,D16,IF(E12=D16,D8,0))</f>
        <v>Файрузова Диана</v>
      </c>
      <c r="F37" s="15"/>
      <c r="G37" s="15"/>
      <c r="H37" s="15"/>
      <c r="I37" s="15"/>
    </row>
    <row r="38" spans="1:9" ht="12.75">
      <c r="A38" s="15"/>
      <c r="B38" s="16">
        <v>16</v>
      </c>
      <c r="C38" s="25" t="s">
        <v>60</v>
      </c>
      <c r="D38" s="15"/>
      <c r="E38" s="19"/>
      <c r="F38" s="15"/>
      <c r="G38" s="15"/>
      <c r="H38" s="15"/>
      <c r="I38" s="15"/>
    </row>
    <row r="39" spans="1:9" ht="12.75">
      <c r="A39" s="2">
        <v>-2</v>
      </c>
      <c r="B39" s="4" t="str">
        <f>IF(C10=B9,B11,IF(C10=B11,B9,0))</f>
        <v>Равчеева Анастасия</v>
      </c>
      <c r="C39" s="16">
        <v>20</v>
      </c>
      <c r="D39" s="25" t="s">
        <v>62</v>
      </c>
      <c r="E39" s="16">
        <v>26</v>
      </c>
      <c r="F39" s="25" t="s">
        <v>61</v>
      </c>
      <c r="G39" s="15"/>
      <c r="H39" s="15"/>
      <c r="I39" s="15"/>
    </row>
    <row r="40" spans="1:9" ht="12.75">
      <c r="A40" s="15"/>
      <c r="B40" s="2">
        <v>-12</v>
      </c>
      <c r="C40" s="4" t="str">
        <f>IF(D32=C30,C34,IF(D32=C34,C30,0))</f>
        <v>Шакирова Зарина</v>
      </c>
      <c r="D40" s="19"/>
      <c r="E40" s="19"/>
      <c r="F40" s="19"/>
      <c r="G40" s="15"/>
      <c r="H40" s="15"/>
      <c r="I40" s="15"/>
    </row>
    <row r="41" spans="1:9" ht="12.75">
      <c r="A41" s="2">
        <v>-3</v>
      </c>
      <c r="B41" s="3" t="str">
        <f>IF(C14=B13,B15,IF(C14=B15,B13,0))</f>
        <v>Амерханова Лиана</v>
      </c>
      <c r="C41" s="15"/>
      <c r="D41" s="16">
        <v>24</v>
      </c>
      <c r="E41" s="26" t="s">
        <v>65</v>
      </c>
      <c r="F41" s="19"/>
      <c r="G41" s="15"/>
      <c r="H41" s="15"/>
      <c r="I41" s="15"/>
    </row>
    <row r="42" spans="1:9" ht="12.75">
      <c r="A42" s="15"/>
      <c r="B42" s="16">
        <v>17</v>
      </c>
      <c r="C42" s="25" t="s">
        <v>65</v>
      </c>
      <c r="D42" s="19"/>
      <c r="E42" s="24"/>
      <c r="F42" s="19"/>
      <c r="G42" s="15"/>
      <c r="H42" s="15"/>
      <c r="I42" s="15"/>
    </row>
    <row r="43" spans="1:9" ht="12.75">
      <c r="A43" s="2">
        <v>-4</v>
      </c>
      <c r="B43" s="4" t="str">
        <f>IF(C18=B17,B19,IF(C18=B19,B17,0))</f>
        <v>Ахметшина Лилия</v>
      </c>
      <c r="C43" s="16">
        <v>21</v>
      </c>
      <c r="D43" s="26" t="s">
        <v>65</v>
      </c>
      <c r="E43" s="24"/>
      <c r="F43" s="16">
        <v>28</v>
      </c>
      <c r="G43" s="25" t="s">
        <v>41</v>
      </c>
      <c r="H43" s="22"/>
      <c r="I43" s="22"/>
    </row>
    <row r="44" spans="1:9" ht="12.75">
      <c r="A44" s="15"/>
      <c r="B44" s="2">
        <v>-11</v>
      </c>
      <c r="C44" s="4" t="str">
        <f>IF(D24=C22,C26,IF(D24=C26,C22,0))</f>
        <v>Суслова Юлия</v>
      </c>
      <c r="D44" s="15"/>
      <c r="E44" s="24"/>
      <c r="F44" s="19"/>
      <c r="G44" s="15"/>
      <c r="H44" s="45" t="s">
        <v>2</v>
      </c>
      <c r="I44" s="45"/>
    </row>
    <row r="45" spans="1:9" ht="12.75">
      <c r="A45" s="2">
        <v>-5</v>
      </c>
      <c r="B45" s="3" t="str">
        <f>IF(C22=B21,B23,IF(C22=B23,B21,0))</f>
        <v>Ахметшина Алия</v>
      </c>
      <c r="C45" s="15"/>
      <c r="D45" s="2">
        <v>-14</v>
      </c>
      <c r="E45" s="3" t="str">
        <f>IF(E28=D24,D32,IF(E28=D32,D24,0))</f>
        <v>Арсланова Ильвина</v>
      </c>
      <c r="F45" s="19"/>
      <c r="G45" s="24"/>
      <c r="H45" s="15"/>
      <c r="I45" s="15"/>
    </row>
    <row r="46" spans="1:9" ht="12.75">
      <c r="A46" s="15"/>
      <c r="B46" s="16">
        <v>18</v>
      </c>
      <c r="C46" s="25" t="s">
        <v>66</v>
      </c>
      <c r="D46" s="15"/>
      <c r="E46" s="16"/>
      <c r="F46" s="19"/>
      <c r="G46" s="24"/>
      <c r="H46" s="15"/>
      <c r="I46" s="15"/>
    </row>
    <row r="47" spans="1:9" ht="12.75">
      <c r="A47" s="2">
        <v>-6</v>
      </c>
      <c r="B47" s="4" t="str">
        <f>IF(C26=B25,B27,IF(C26=B27,B25,0))</f>
        <v>Ермышова Алена</v>
      </c>
      <c r="C47" s="16">
        <v>22</v>
      </c>
      <c r="D47" s="25" t="s">
        <v>66</v>
      </c>
      <c r="E47" s="16">
        <v>27</v>
      </c>
      <c r="F47" s="26" t="s">
        <v>41</v>
      </c>
      <c r="G47" s="24"/>
      <c r="H47" s="15"/>
      <c r="I47" s="15"/>
    </row>
    <row r="48" spans="1:9" ht="12.75">
      <c r="A48" s="15"/>
      <c r="B48" s="2">
        <v>-10</v>
      </c>
      <c r="C48" s="4" t="str">
        <f>IF(D16=C14,C18,IF(D16=C18,C14,0))</f>
        <v>Мохова Ирина</v>
      </c>
      <c r="D48" s="19"/>
      <c r="E48" s="19"/>
      <c r="F48" s="15"/>
      <c r="G48" s="24"/>
      <c r="H48" s="15"/>
      <c r="I48" s="15"/>
    </row>
    <row r="49" spans="1:9" ht="12.75">
      <c r="A49" s="2">
        <v>-7</v>
      </c>
      <c r="B49" s="3" t="str">
        <f>IF(C30=B29,B31,IF(C30=B31,B29,0))</f>
        <v>Гильманова Евгения</v>
      </c>
      <c r="C49" s="15"/>
      <c r="D49" s="16">
        <v>25</v>
      </c>
      <c r="E49" s="26" t="s">
        <v>40</v>
      </c>
      <c r="F49" s="15"/>
      <c r="G49" s="24"/>
      <c r="H49" s="15"/>
      <c r="I49" s="15"/>
    </row>
    <row r="50" spans="1:9" ht="12.75">
      <c r="A50" s="15"/>
      <c r="B50" s="16">
        <v>19</v>
      </c>
      <c r="C50" s="25" t="s">
        <v>59</v>
      </c>
      <c r="D50" s="19"/>
      <c r="E50" s="24"/>
      <c r="F50" s="15"/>
      <c r="G50" s="24"/>
      <c r="H50" s="15"/>
      <c r="I50" s="15"/>
    </row>
    <row r="51" spans="1:9" ht="12.75">
      <c r="A51" s="2">
        <v>-8</v>
      </c>
      <c r="B51" s="4" t="str">
        <f>IF(C34=B33,B35,IF(C34=B35,B33,0))</f>
        <v>Биктимирова Лиана</v>
      </c>
      <c r="C51" s="16">
        <v>23</v>
      </c>
      <c r="D51" s="26" t="s">
        <v>40</v>
      </c>
      <c r="E51" s="24"/>
      <c r="F51" s="2">
        <v>-28</v>
      </c>
      <c r="G51" s="3" t="str">
        <f>IF(G43=F39,F47,IF(G43=F47,F39,0))</f>
        <v>Файрузова Диана</v>
      </c>
      <c r="H51" s="22"/>
      <c r="I51" s="22"/>
    </row>
    <row r="52" spans="1:9" ht="12.75">
      <c r="A52" s="15"/>
      <c r="B52" s="27">
        <v>-9</v>
      </c>
      <c r="C52" s="4" t="str">
        <f>IF(D8=C6,C10,IF(D8=C10,C6,0))</f>
        <v>Зверс Виктория</v>
      </c>
      <c r="D52" s="15"/>
      <c r="E52" s="24"/>
      <c r="F52" s="15"/>
      <c r="G52" s="28"/>
      <c r="H52" s="45" t="s">
        <v>3</v>
      </c>
      <c r="I52" s="4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2">
        <v>-26</v>
      </c>
      <c r="B54" s="3" t="str">
        <f>IF(F39=E37,E41,IF(F39=E41,E37,0))</f>
        <v>Ахметшина Лилия</v>
      </c>
      <c r="C54" s="15"/>
      <c r="D54" s="2">
        <v>-20</v>
      </c>
      <c r="E54" s="3" t="str">
        <f>IF(D39=C38,C40,IF(D39=C40,C38,0))</f>
        <v>Равчеева Анастасия</v>
      </c>
      <c r="F54" s="15"/>
      <c r="G54" s="15"/>
      <c r="H54" s="15"/>
      <c r="I54" s="15"/>
    </row>
    <row r="55" spans="1:9" ht="12.75">
      <c r="A55" s="15"/>
      <c r="B55" s="16">
        <v>29</v>
      </c>
      <c r="C55" s="17" t="s">
        <v>40</v>
      </c>
      <c r="D55" s="15"/>
      <c r="E55" s="16">
        <v>31</v>
      </c>
      <c r="F55" s="17" t="s">
        <v>43</v>
      </c>
      <c r="G55" s="15"/>
      <c r="H55" s="15"/>
      <c r="I55" s="15"/>
    </row>
    <row r="56" spans="1:9" ht="12.75">
      <c r="A56" s="2">
        <v>-27</v>
      </c>
      <c r="B56" s="4" t="str">
        <f>IF(F47=E45,E49,IF(F47=E49,E45,0))</f>
        <v>Зверс Виктория</v>
      </c>
      <c r="C56" s="29" t="s">
        <v>4</v>
      </c>
      <c r="D56" s="2">
        <v>-21</v>
      </c>
      <c r="E56" s="4" t="str">
        <f>IF(D43=C42,C44,IF(D43=C44,C42,0))</f>
        <v>Суслова Юлия</v>
      </c>
      <c r="F56" s="19"/>
      <c r="G56" s="24"/>
      <c r="H56" s="15"/>
      <c r="I56" s="15"/>
    </row>
    <row r="57" spans="1:9" ht="12.75">
      <c r="A57" s="15"/>
      <c r="B57" s="2">
        <v>-29</v>
      </c>
      <c r="C57" s="3" t="str">
        <f>IF(C55=B54,B56,IF(C55=B56,B54,0))</f>
        <v>Ахметшина Лилия</v>
      </c>
      <c r="D57" s="15"/>
      <c r="E57" s="15"/>
      <c r="F57" s="16">
        <v>33</v>
      </c>
      <c r="G57" s="17" t="s">
        <v>43</v>
      </c>
      <c r="H57" s="22"/>
      <c r="I57" s="22"/>
    </row>
    <row r="58" spans="1:9" ht="12.75">
      <c r="A58" s="15"/>
      <c r="B58" s="15"/>
      <c r="C58" s="29" t="s">
        <v>5</v>
      </c>
      <c r="D58" s="2">
        <v>-22</v>
      </c>
      <c r="E58" s="3" t="str">
        <f>IF(D47=C46,C48,IF(D47=C48,C46,0))</f>
        <v>Мохова Ирина</v>
      </c>
      <c r="F58" s="19"/>
      <c r="G58" s="15"/>
      <c r="H58" s="45" t="s">
        <v>6</v>
      </c>
      <c r="I58" s="45"/>
    </row>
    <row r="59" spans="1:9" ht="12.75">
      <c r="A59" s="2">
        <v>-24</v>
      </c>
      <c r="B59" s="3" t="str">
        <f>IF(E41=D39,D43,IF(E41=D43,D39,0))</f>
        <v>Шакирова Зарина</v>
      </c>
      <c r="C59" s="15"/>
      <c r="D59" s="15"/>
      <c r="E59" s="16">
        <v>32</v>
      </c>
      <c r="F59" s="20" t="s">
        <v>59</v>
      </c>
      <c r="G59" s="30"/>
      <c r="H59" s="15"/>
      <c r="I59" s="15"/>
    </row>
    <row r="60" spans="1:9" ht="12.75">
      <c r="A60" s="15"/>
      <c r="B60" s="16">
        <v>30</v>
      </c>
      <c r="C60" s="17" t="s">
        <v>66</v>
      </c>
      <c r="D60" s="2">
        <v>-23</v>
      </c>
      <c r="E60" s="4" t="str">
        <f>IF(D51=C50,C52,IF(D51=C52,C50,0))</f>
        <v>Гильманова Евгения</v>
      </c>
      <c r="F60" s="2">
        <v>-33</v>
      </c>
      <c r="G60" s="3" t="str">
        <f>IF(G57=F55,F59,IF(G57=F59,F55,0))</f>
        <v>Гильманова Евгения</v>
      </c>
      <c r="H60" s="22"/>
      <c r="I60" s="22"/>
    </row>
    <row r="61" spans="1:9" ht="12.75">
      <c r="A61" s="2">
        <v>-25</v>
      </c>
      <c r="B61" s="4" t="str">
        <f>IF(E49=D47,D51,IF(E49=D51,D47,0))</f>
        <v>Ахметшина Алия</v>
      </c>
      <c r="C61" s="29" t="s">
        <v>7</v>
      </c>
      <c r="D61" s="15"/>
      <c r="E61" s="15"/>
      <c r="F61" s="15"/>
      <c r="G61" s="15"/>
      <c r="H61" s="45" t="s">
        <v>8</v>
      </c>
      <c r="I61" s="45"/>
    </row>
    <row r="62" spans="1:9" ht="12.75">
      <c r="A62" s="15"/>
      <c r="B62" s="2">
        <v>-30</v>
      </c>
      <c r="C62" s="3" t="str">
        <f>IF(C60=B59,B61,IF(C60=B61,B59,0))</f>
        <v>Шакирова Зарина</v>
      </c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29" t="s">
        <v>9</v>
      </c>
      <c r="D63" s="15"/>
      <c r="E63" s="2">
        <v>-31</v>
      </c>
      <c r="F63" s="3" t="str">
        <f>IF(F55=E54,E56,IF(F55=E56,E54,0))</f>
        <v>Равчеева Анастасия</v>
      </c>
      <c r="G63" s="15"/>
      <c r="H63" s="15"/>
      <c r="I63" s="15"/>
    </row>
    <row r="64" spans="1:9" ht="12.75">
      <c r="A64" s="2">
        <v>-16</v>
      </c>
      <c r="B64" s="3" t="str">
        <f>IF(C38=B37,B39,IF(C38=B39,B37,0))</f>
        <v>_</v>
      </c>
      <c r="C64" s="15"/>
      <c r="D64" s="15"/>
      <c r="E64" s="15"/>
      <c r="F64" s="16">
        <v>34</v>
      </c>
      <c r="G64" s="17" t="s">
        <v>58</v>
      </c>
      <c r="H64" s="22"/>
      <c r="I64" s="22"/>
    </row>
    <row r="65" spans="1:9" ht="12.75">
      <c r="A65" s="15"/>
      <c r="B65" s="16">
        <v>35</v>
      </c>
      <c r="C65" s="17" t="s">
        <v>64</v>
      </c>
      <c r="D65" s="15"/>
      <c r="E65" s="2">
        <v>-32</v>
      </c>
      <c r="F65" s="4" t="str">
        <f>IF(F59=E58,E60,IF(F59=E60,E58,0))</f>
        <v>Мохова Ирина</v>
      </c>
      <c r="G65" s="15"/>
      <c r="H65" s="45" t="s">
        <v>10</v>
      </c>
      <c r="I65" s="45"/>
    </row>
    <row r="66" spans="1:9" ht="12.75">
      <c r="A66" s="2">
        <v>-17</v>
      </c>
      <c r="B66" s="4" t="str">
        <f>IF(C42=B41,B43,IF(C42=B43,B41,0))</f>
        <v>Амерханова Лиана</v>
      </c>
      <c r="C66" s="19"/>
      <c r="D66" s="24"/>
      <c r="E66" s="15"/>
      <c r="F66" s="2">
        <v>-34</v>
      </c>
      <c r="G66" s="3" t="str">
        <f>IF(G64=F63,F65,IF(G64=F65,F63,0))</f>
        <v>Равчеева Анастасия</v>
      </c>
      <c r="H66" s="22"/>
      <c r="I66" s="22"/>
    </row>
    <row r="67" spans="1:9" ht="12.75">
      <c r="A67" s="15"/>
      <c r="B67" s="15"/>
      <c r="C67" s="16">
        <v>37</v>
      </c>
      <c r="D67" s="17" t="s">
        <v>67</v>
      </c>
      <c r="E67" s="15"/>
      <c r="F67" s="15"/>
      <c r="G67" s="15"/>
      <c r="H67" s="45" t="s">
        <v>11</v>
      </c>
      <c r="I67" s="45"/>
    </row>
    <row r="68" spans="1:9" ht="12.75">
      <c r="A68" s="2">
        <v>-18</v>
      </c>
      <c r="B68" s="3" t="str">
        <f>IF(C46=B45,B47,IF(C46=B47,B45,0))</f>
        <v>Ермышова Алена</v>
      </c>
      <c r="C68" s="19"/>
      <c r="D68" s="31" t="s">
        <v>12</v>
      </c>
      <c r="E68" s="2">
        <v>-35</v>
      </c>
      <c r="F68" s="3" t="str">
        <f>IF(C65=B64,B66,IF(C65=B66,B64,0))</f>
        <v>_</v>
      </c>
      <c r="G68" s="15"/>
      <c r="H68" s="15"/>
      <c r="I68" s="15"/>
    </row>
    <row r="69" spans="1:9" ht="12.75">
      <c r="A69" s="15"/>
      <c r="B69" s="16">
        <v>36</v>
      </c>
      <c r="C69" s="20" t="s">
        <v>67</v>
      </c>
      <c r="D69" s="30"/>
      <c r="E69" s="15"/>
      <c r="F69" s="16">
        <v>38</v>
      </c>
      <c r="G69" s="17" t="s">
        <v>63</v>
      </c>
      <c r="H69" s="22"/>
      <c r="I69" s="22"/>
    </row>
    <row r="70" spans="1:9" ht="12.75">
      <c r="A70" s="2">
        <v>-19</v>
      </c>
      <c r="B70" s="4" t="str">
        <f>IF(C50=B49,B51,IF(C50=B51,B49,0))</f>
        <v>Биктимирова Лиана</v>
      </c>
      <c r="C70" s="2">
        <v>-37</v>
      </c>
      <c r="D70" s="3" t="str">
        <f>IF(D67=C65,C69,IF(D67=C69,C65,0))</f>
        <v>Амерханова Лиана</v>
      </c>
      <c r="E70" s="2">
        <v>-36</v>
      </c>
      <c r="F70" s="4" t="str">
        <f>IF(C69=B68,B70,IF(C69=B70,B68,0))</f>
        <v>Ермышова Алена</v>
      </c>
      <c r="G70" s="15"/>
      <c r="H70" s="45" t="s">
        <v>13</v>
      </c>
      <c r="I70" s="45"/>
    </row>
    <row r="71" spans="1:9" ht="12.75">
      <c r="A71" s="15"/>
      <c r="B71" s="15"/>
      <c r="C71" s="15"/>
      <c r="D71" s="29" t="s">
        <v>14</v>
      </c>
      <c r="E71" s="15"/>
      <c r="F71" s="2">
        <v>-38</v>
      </c>
      <c r="G71" s="3" t="str">
        <f>IF(G69=F68,F70,IF(G69=F70,F68,0))</f>
        <v>_</v>
      </c>
      <c r="H71" s="22"/>
      <c r="I71" s="22"/>
    </row>
    <row r="72" spans="1:9" ht="12.75">
      <c r="A72" s="15"/>
      <c r="B72" s="15"/>
      <c r="C72" s="15"/>
      <c r="D72" s="15"/>
      <c r="E72" s="15"/>
      <c r="F72" s="15"/>
      <c r="G72" s="15"/>
      <c r="H72" s="45" t="s">
        <v>15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5" customWidth="1"/>
    <col min="2" max="16384" width="9.125" style="5" customWidth="1"/>
  </cols>
  <sheetData>
    <row r="1" spans="1:9" ht="20.25">
      <c r="A1" s="40" t="s">
        <v>55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6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41159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31</v>
      </c>
      <c r="B6" s="11" t="s">
        <v>32</v>
      </c>
      <c r="C6" s="6" t="s">
        <v>33</v>
      </c>
      <c r="D6" s="6"/>
      <c r="E6" s="6"/>
      <c r="F6" s="6"/>
      <c r="G6" s="6"/>
      <c r="H6" s="6"/>
      <c r="I6" s="6"/>
    </row>
    <row r="7" spans="1:9" ht="18">
      <c r="A7" s="13" t="s">
        <v>69</v>
      </c>
      <c r="B7" s="7">
        <v>1</v>
      </c>
      <c r="C7" s="8" t="str">
        <f>'М1с'!G36</f>
        <v>Герасев Михаил</v>
      </c>
      <c r="D7" s="6"/>
      <c r="E7" s="6"/>
      <c r="F7" s="6"/>
      <c r="G7" s="6"/>
      <c r="H7" s="6"/>
      <c r="I7" s="6"/>
    </row>
    <row r="8" spans="1:9" ht="18">
      <c r="A8" s="13" t="s">
        <v>34</v>
      </c>
      <c r="B8" s="7">
        <v>2</v>
      </c>
      <c r="C8" s="8" t="str">
        <f>'М1с'!G56</f>
        <v>Сагитов Расуль</v>
      </c>
      <c r="D8" s="6"/>
      <c r="E8" s="6"/>
      <c r="F8" s="6"/>
      <c r="G8" s="6"/>
      <c r="H8" s="6"/>
      <c r="I8" s="6"/>
    </row>
    <row r="9" spans="1:9" ht="18">
      <c r="A9" s="13" t="s">
        <v>35</v>
      </c>
      <c r="B9" s="7">
        <v>3</v>
      </c>
      <c r="C9" s="8" t="str">
        <f>'М2с'!I22</f>
        <v>Усманов Руслан</v>
      </c>
      <c r="D9" s="6"/>
      <c r="E9" s="6"/>
      <c r="F9" s="6"/>
      <c r="G9" s="6"/>
      <c r="H9" s="6"/>
      <c r="I9" s="6"/>
    </row>
    <row r="10" spans="1:9" ht="18">
      <c r="A10" s="13" t="s">
        <v>70</v>
      </c>
      <c r="B10" s="7">
        <v>4</v>
      </c>
      <c r="C10" s="8" t="str">
        <f>'М2с'!I32</f>
        <v>Антонян Ваге</v>
      </c>
      <c r="D10" s="6"/>
      <c r="E10" s="6"/>
      <c r="F10" s="6"/>
      <c r="G10" s="6"/>
      <c r="H10" s="6"/>
      <c r="I10" s="6"/>
    </row>
    <row r="11" spans="1:9" ht="18">
      <c r="A11" s="13" t="s">
        <v>71</v>
      </c>
      <c r="B11" s="7">
        <v>5</v>
      </c>
      <c r="C11" s="8" t="str">
        <f>'М1с'!G63</f>
        <v>Зверс Марк</v>
      </c>
      <c r="D11" s="6"/>
      <c r="E11" s="6"/>
      <c r="F11" s="6"/>
      <c r="G11" s="6"/>
      <c r="H11" s="6"/>
      <c r="I11" s="6"/>
    </row>
    <row r="12" spans="1:9" ht="18">
      <c r="A12" s="13" t="s">
        <v>72</v>
      </c>
      <c r="B12" s="7">
        <v>6</v>
      </c>
      <c r="C12" s="8" t="str">
        <f>'М1с'!G65</f>
        <v>Синягин Евгений</v>
      </c>
      <c r="D12" s="6"/>
      <c r="E12" s="6"/>
      <c r="F12" s="6"/>
      <c r="G12" s="6"/>
      <c r="H12" s="6"/>
      <c r="I12" s="6"/>
    </row>
    <row r="13" spans="1:9" ht="18">
      <c r="A13" s="13" t="s">
        <v>36</v>
      </c>
      <c r="B13" s="7">
        <v>7</v>
      </c>
      <c r="C13" s="8" t="str">
        <f>'М1с'!G68</f>
        <v>Раянов Ильгиз</v>
      </c>
      <c r="D13" s="6"/>
      <c r="E13" s="6"/>
      <c r="F13" s="6"/>
      <c r="G13" s="6"/>
      <c r="H13" s="6"/>
      <c r="I13" s="6"/>
    </row>
    <row r="14" spans="1:9" ht="18">
      <c r="A14" s="13" t="s">
        <v>38</v>
      </c>
      <c r="B14" s="7">
        <v>8</v>
      </c>
      <c r="C14" s="8" t="str">
        <f>'М1с'!G70</f>
        <v>Дядин Дмитрий</v>
      </c>
      <c r="D14" s="6"/>
      <c r="E14" s="6"/>
      <c r="F14" s="6"/>
      <c r="G14" s="6"/>
      <c r="H14" s="6"/>
      <c r="I14" s="6"/>
    </row>
    <row r="15" spans="1:9" ht="18">
      <c r="A15" s="13" t="s">
        <v>73</v>
      </c>
      <c r="B15" s="7">
        <v>9</v>
      </c>
      <c r="C15" s="8" t="str">
        <f>'М1с'!D72</f>
        <v>Ибагишев Денис</v>
      </c>
      <c r="D15" s="6"/>
      <c r="E15" s="6"/>
      <c r="F15" s="6"/>
      <c r="G15" s="6"/>
      <c r="H15" s="6"/>
      <c r="I15" s="6"/>
    </row>
    <row r="16" spans="1:9" ht="18">
      <c r="A16" s="13" t="s">
        <v>37</v>
      </c>
      <c r="B16" s="7">
        <v>10</v>
      </c>
      <c r="C16" s="8" t="str">
        <f>'М1с'!D75</f>
        <v>Базылов Данил</v>
      </c>
      <c r="D16" s="6"/>
      <c r="E16" s="6"/>
      <c r="F16" s="6"/>
      <c r="G16" s="6"/>
      <c r="H16" s="6"/>
      <c r="I16" s="6"/>
    </row>
    <row r="17" spans="1:9" ht="18">
      <c r="A17" s="13" t="s">
        <v>74</v>
      </c>
      <c r="B17" s="7">
        <v>11</v>
      </c>
      <c r="C17" s="8" t="str">
        <f>'М1с'!G73</f>
        <v>Ухаль Владислав</v>
      </c>
      <c r="D17" s="6"/>
      <c r="E17" s="6"/>
      <c r="F17" s="6"/>
      <c r="G17" s="6"/>
      <c r="H17" s="6"/>
      <c r="I17" s="6"/>
    </row>
    <row r="18" spans="1:9" ht="18">
      <c r="A18" s="13" t="s">
        <v>75</v>
      </c>
      <c r="B18" s="7">
        <v>12</v>
      </c>
      <c r="C18" s="8" t="str">
        <f>'М1с'!G75</f>
        <v>Мирваязов Ильяс</v>
      </c>
      <c r="D18" s="6"/>
      <c r="E18" s="6"/>
      <c r="F18" s="6"/>
      <c r="G18" s="6"/>
      <c r="H18" s="6"/>
      <c r="I18" s="6"/>
    </row>
    <row r="19" spans="1:9" ht="18">
      <c r="A19" s="13" t="s">
        <v>76</v>
      </c>
      <c r="B19" s="7">
        <v>13</v>
      </c>
      <c r="C19" s="8" t="str">
        <f>'М2с'!I40</f>
        <v>Камильянов Расуль</v>
      </c>
      <c r="D19" s="6"/>
      <c r="E19" s="6"/>
      <c r="F19" s="6"/>
      <c r="G19" s="6"/>
      <c r="H19" s="6"/>
      <c r="I19" s="6"/>
    </row>
    <row r="20" spans="1:9" ht="18">
      <c r="A20" s="13" t="s">
        <v>77</v>
      </c>
      <c r="B20" s="7">
        <v>14</v>
      </c>
      <c r="C20" s="8" t="str">
        <f>'М2с'!I44</f>
        <v>Галимов Роберт</v>
      </c>
      <c r="D20" s="6"/>
      <c r="E20" s="6"/>
      <c r="F20" s="6"/>
      <c r="G20" s="6"/>
      <c r="H20" s="6"/>
      <c r="I20" s="6"/>
    </row>
    <row r="21" spans="1:9" ht="18">
      <c r="A21" s="13" t="s">
        <v>78</v>
      </c>
      <c r="B21" s="7">
        <v>15</v>
      </c>
      <c r="C21" s="8" t="str">
        <f>'М2с'!I46</f>
        <v>Шаймухаметов Айрат</v>
      </c>
      <c r="D21" s="6"/>
      <c r="E21" s="6"/>
      <c r="F21" s="6"/>
      <c r="G21" s="6"/>
      <c r="H21" s="6"/>
      <c r="I21" s="6"/>
    </row>
    <row r="22" spans="1:9" ht="18">
      <c r="A22" s="13" t="s">
        <v>79</v>
      </c>
      <c r="B22" s="7">
        <v>16</v>
      </c>
      <c r="C22" s="8" t="str">
        <f>'М2с'!I48</f>
        <v>Алексеев Олег</v>
      </c>
      <c r="D22" s="6"/>
      <c r="E22" s="6"/>
      <c r="F22" s="6"/>
      <c r="G22" s="6"/>
      <c r="H22" s="6"/>
      <c r="I22" s="6"/>
    </row>
    <row r="23" spans="1:9" ht="18">
      <c r="A23" s="13" t="s">
        <v>80</v>
      </c>
      <c r="B23" s="7">
        <v>17</v>
      </c>
      <c r="C23" s="8" t="str">
        <f>'М2с'!E44</f>
        <v>Хакимов Рамзиддин</v>
      </c>
      <c r="D23" s="6"/>
      <c r="E23" s="6"/>
      <c r="F23" s="6"/>
      <c r="G23" s="6"/>
      <c r="H23" s="6"/>
      <c r="I23" s="6"/>
    </row>
    <row r="24" spans="1:9" ht="18">
      <c r="A24" s="13" t="s">
        <v>81</v>
      </c>
      <c r="B24" s="7">
        <v>18</v>
      </c>
      <c r="C24" s="8" t="str">
        <f>'М2с'!E50</f>
        <v>Сагитов Чингиз</v>
      </c>
      <c r="D24" s="6"/>
      <c r="E24" s="6"/>
      <c r="F24" s="6"/>
      <c r="G24" s="6"/>
      <c r="H24" s="6"/>
      <c r="I24" s="6"/>
    </row>
    <row r="25" spans="1:9" ht="18">
      <c r="A25" s="13" t="s">
        <v>82</v>
      </c>
      <c r="B25" s="7">
        <v>19</v>
      </c>
      <c r="C25" s="8" t="str">
        <f>'М2с'!E53</f>
        <v>Зырянов Дмитрий</v>
      </c>
      <c r="D25" s="6"/>
      <c r="E25" s="6"/>
      <c r="F25" s="6"/>
      <c r="G25" s="6"/>
      <c r="H25" s="6"/>
      <c r="I25" s="6"/>
    </row>
    <row r="26" spans="1:9" ht="18">
      <c r="A26" s="13" t="s">
        <v>83</v>
      </c>
      <c r="B26" s="7">
        <v>20</v>
      </c>
      <c r="C26" s="8" t="str">
        <f>'М2с'!E55</f>
        <v>Вильданов Альфред</v>
      </c>
      <c r="D26" s="6"/>
      <c r="E26" s="6"/>
      <c r="F26" s="6"/>
      <c r="G26" s="6"/>
      <c r="H26" s="6"/>
      <c r="I26" s="6"/>
    </row>
    <row r="27" spans="1:9" ht="18">
      <c r="A27" s="13" t="s">
        <v>84</v>
      </c>
      <c r="B27" s="7">
        <v>21</v>
      </c>
      <c r="C27" s="8" t="str">
        <f>'М2с'!I53</f>
        <v>Хуснутдинов Радмир</v>
      </c>
      <c r="D27" s="6"/>
      <c r="E27" s="6"/>
      <c r="F27" s="6"/>
      <c r="G27" s="6"/>
      <c r="H27" s="6"/>
      <c r="I27" s="6"/>
    </row>
    <row r="28" spans="1:9" ht="18">
      <c r="A28" s="13" t="s">
        <v>85</v>
      </c>
      <c r="B28" s="7">
        <v>22</v>
      </c>
      <c r="C28" s="8" t="str">
        <f>'М2с'!I57</f>
        <v>Исаев Вачеслав</v>
      </c>
      <c r="D28" s="6"/>
      <c r="E28" s="6"/>
      <c r="F28" s="6"/>
      <c r="G28" s="6"/>
      <c r="H28" s="6"/>
      <c r="I28" s="6"/>
    </row>
    <row r="29" spans="1:9" ht="18">
      <c r="A29" s="13" t="s">
        <v>86</v>
      </c>
      <c r="B29" s="7">
        <v>23</v>
      </c>
      <c r="C29" s="8" t="str">
        <f>'М2с'!I59</f>
        <v>Ошурбеков Руслан</v>
      </c>
      <c r="D29" s="6"/>
      <c r="E29" s="6"/>
      <c r="F29" s="6"/>
      <c r="G29" s="6"/>
      <c r="H29" s="6"/>
      <c r="I29" s="6"/>
    </row>
    <row r="30" spans="1:9" ht="18">
      <c r="A30" s="13" t="s">
        <v>87</v>
      </c>
      <c r="B30" s="7">
        <v>24</v>
      </c>
      <c r="C30" s="8" t="str">
        <f>'М2с'!I61</f>
        <v>Богданов Клим</v>
      </c>
      <c r="D30" s="6"/>
      <c r="E30" s="6"/>
      <c r="F30" s="6"/>
      <c r="G30" s="6"/>
      <c r="H30" s="6"/>
      <c r="I30" s="6"/>
    </row>
    <row r="31" spans="1:9" ht="18">
      <c r="A31" s="13" t="s">
        <v>88</v>
      </c>
      <c r="B31" s="7">
        <v>25</v>
      </c>
      <c r="C31" s="8" t="str">
        <f>'М2с'!E63</f>
        <v>Ахметшин Расуль</v>
      </c>
      <c r="D31" s="6"/>
      <c r="E31" s="6"/>
      <c r="F31" s="6"/>
      <c r="G31" s="6"/>
      <c r="H31" s="6"/>
      <c r="I31" s="6"/>
    </row>
    <row r="32" spans="1:9" ht="18">
      <c r="A32" s="13" t="s">
        <v>89</v>
      </c>
      <c r="B32" s="7">
        <v>26</v>
      </c>
      <c r="C32" s="8" t="str">
        <f>'М2с'!E69</f>
        <v>Федоров Владислав</v>
      </c>
      <c r="D32" s="6"/>
      <c r="E32" s="6"/>
      <c r="F32" s="6"/>
      <c r="G32" s="6"/>
      <c r="H32" s="6"/>
      <c r="I32" s="6"/>
    </row>
    <row r="33" spans="1:9" ht="18">
      <c r="A33" s="13" t="s">
        <v>90</v>
      </c>
      <c r="B33" s="7">
        <v>27</v>
      </c>
      <c r="C33" s="8" t="str">
        <f>'М2с'!E72</f>
        <v>Пашкин Кирилл</v>
      </c>
      <c r="D33" s="6"/>
      <c r="E33" s="6"/>
      <c r="F33" s="6"/>
      <c r="G33" s="6"/>
      <c r="H33" s="6"/>
      <c r="I33" s="6"/>
    </row>
    <row r="34" spans="1:9" ht="18">
      <c r="A34" s="13" t="s">
        <v>91</v>
      </c>
      <c r="B34" s="7">
        <v>28</v>
      </c>
      <c r="C34" s="8" t="str">
        <f>'М2с'!E74</f>
        <v>Назаров Евгений</v>
      </c>
      <c r="D34" s="6"/>
      <c r="E34" s="6"/>
      <c r="F34" s="6"/>
      <c r="G34" s="6"/>
      <c r="H34" s="6"/>
      <c r="I34" s="6"/>
    </row>
    <row r="35" spans="1:9" ht="18">
      <c r="A35" s="13" t="s">
        <v>39</v>
      </c>
      <c r="B35" s="7">
        <v>29</v>
      </c>
      <c r="C35" s="8">
        <f>'М2с'!I66</f>
        <v>0</v>
      </c>
      <c r="D35" s="6"/>
      <c r="E35" s="6"/>
      <c r="F35" s="6"/>
      <c r="G35" s="6"/>
      <c r="H35" s="6"/>
      <c r="I35" s="6"/>
    </row>
    <row r="36" spans="1:9" ht="18">
      <c r="A36" s="13" t="s">
        <v>39</v>
      </c>
      <c r="B36" s="7">
        <v>30</v>
      </c>
      <c r="C36" s="8">
        <f>'М2с'!I70</f>
        <v>0</v>
      </c>
      <c r="D36" s="6"/>
      <c r="E36" s="6"/>
      <c r="F36" s="6"/>
      <c r="G36" s="6"/>
      <c r="H36" s="6"/>
      <c r="I36" s="6"/>
    </row>
    <row r="37" spans="1:9" ht="18">
      <c r="A37" s="13" t="s">
        <v>39</v>
      </c>
      <c r="B37" s="7">
        <v>31</v>
      </c>
      <c r="C37" s="8">
        <f>'М2с'!I72</f>
        <v>0</v>
      </c>
      <c r="D37" s="6"/>
      <c r="E37" s="6"/>
      <c r="F37" s="6"/>
      <c r="G37" s="6"/>
      <c r="H37" s="6"/>
      <c r="I37" s="6"/>
    </row>
    <row r="38" spans="1:9" ht="18">
      <c r="A38" s="13" t="s">
        <v>39</v>
      </c>
      <c r="B38" s="7">
        <v>32</v>
      </c>
      <c r="C38" s="8">
        <f>'М2с'!I74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49" t="str">
        <f>СпМ!A1</f>
        <v>Спартакиада школьников Республики Башкортостан</v>
      </c>
      <c r="B1" s="49"/>
      <c r="C1" s="49"/>
      <c r="D1" s="49"/>
      <c r="E1" s="49"/>
      <c r="F1" s="49"/>
      <c r="G1" s="49"/>
    </row>
    <row r="2" spans="1:7" ht="15.75">
      <c r="A2" s="49" t="str">
        <f>СпМ!A2</f>
        <v>Мальчики</v>
      </c>
      <c r="B2" s="49"/>
      <c r="C2" s="49"/>
      <c r="D2" s="49"/>
      <c r="E2" s="49"/>
      <c r="F2" s="49"/>
      <c r="G2" s="49"/>
    </row>
    <row r="3" spans="1:7" ht="15.75">
      <c r="A3" s="48">
        <f>СпМ!A3</f>
        <v>41159</v>
      </c>
      <c r="B3" s="48"/>
      <c r="C3" s="48"/>
      <c r="D3" s="48"/>
      <c r="E3" s="48"/>
      <c r="F3" s="48"/>
      <c r="G3" s="48"/>
    </row>
    <row r="4" spans="1:7" ht="12.75">
      <c r="A4" s="15"/>
      <c r="B4" s="15"/>
      <c r="C4" s="15"/>
      <c r="D4" s="15"/>
      <c r="E4" s="15"/>
      <c r="F4" s="15"/>
      <c r="G4" s="15"/>
    </row>
    <row r="5" spans="1:19" ht="10.5" customHeight="1">
      <c r="A5" s="2">
        <v>1</v>
      </c>
      <c r="B5" s="3" t="str">
        <f>СпМ!A7</f>
        <v>Герасев Михаил</v>
      </c>
      <c r="C5" s="15"/>
      <c r="D5" s="15"/>
      <c r="E5" s="15"/>
      <c r="F5" s="15"/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0.5" customHeight="1">
      <c r="A6" s="15"/>
      <c r="B6" s="16">
        <v>1</v>
      </c>
      <c r="C6" s="17" t="s">
        <v>69</v>
      </c>
      <c r="D6" s="15"/>
      <c r="E6" s="18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0.5" customHeight="1">
      <c r="A7" s="2">
        <v>32</v>
      </c>
      <c r="B7" s="4" t="str">
        <f>СпМ!A38</f>
        <v>_</v>
      </c>
      <c r="C7" s="19"/>
      <c r="D7" s="15"/>
      <c r="E7" s="15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5"/>
      <c r="B8" s="15"/>
      <c r="C8" s="16">
        <v>17</v>
      </c>
      <c r="D8" s="17" t="s">
        <v>69</v>
      </c>
      <c r="E8" s="15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2">
        <v>17</v>
      </c>
      <c r="B9" s="3" t="str">
        <f>СпМ!A23</f>
        <v>Ошурбеков Руслан</v>
      </c>
      <c r="C9" s="19"/>
      <c r="D9" s="19"/>
      <c r="E9" s="15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5"/>
      <c r="B10" s="16">
        <v>2</v>
      </c>
      <c r="C10" s="20" t="s">
        <v>79</v>
      </c>
      <c r="D10" s="19"/>
      <c r="E10" s="15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0.5" customHeight="1">
      <c r="A11" s="2">
        <v>16</v>
      </c>
      <c r="B11" s="4" t="str">
        <f>СпМ!A22</f>
        <v>Галимов Роберт</v>
      </c>
      <c r="C11" s="15"/>
      <c r="D11" s="19"/>
      <c r="E11" s="15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0.5" customHeight="1">
      <c r="A12" s="15"/>
      <c r="B12" s="15"/>
      <c r="C12" s="15"/>
      <c r="D12" s="16">
        <v>25</v>
      </c>
      <c r="E12" s="17" t="s">
        <v>69</v>
      </c>
      <c r="F12" s="15"/>
      <c r="G12" s="2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" customHeight="1">
      <c r="A13" s="2">
        <v>9</v>
      </c>
      <c r="B13" s="3" t="str">
        <f>СпМ!A15</f>
        <v>Синягин Евгений</v>
      </c>
      <c r="C13" s="15"/>
      <c r="D13" s="19"/>
      <c r="E13" s="19"/>
      <c r="F13" s="15"/>
      <c r="G13" s="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" customHeight="1">
      <c r="A14" s="15"/>
      <c r="B14" s="16">
        <v>3</v>
      </c>
      <c r="C14" s="17" t="s">
        <v>73</v>
      </c>
      <c r="D14" s="19"/>
      <c r="E14" s="19"/>
      <c r="F14" s="15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">
        <v>24</v>
      </c>
      <c r="B15" s="4" t="str">
        <f>СпМ!A30</f>
        <v>Сагитов Чингиз</v>
      </c>
      <c r="C15" s="19"/>
      <c r="D15" s="19"/>
      <c r="E15" s="19"/>
      <c r="F15" s="15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" customHeight="1">
      <c r="A16" s="15"/>
      <c r="B16" s="15"/>
      <c r="C16" s="16">
        <v>18</v>
      </c>
      <c r="D16" s="20" t="s">
        <v>73</v>
      </c>
      <c r="E16" s="19"/>
      <c r="F16" s="15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" customHeight="1">
      <c r="A17" s="2">
        <v>25</v>
      </c>
      <c r="B17" s="3" t="str">
        <f>СпМ!A31</f>
        <v>Ахметшин Расуль</v>
      </c>
      <c r="C17" s="19"/>
      <c r="D17" s="15"/>
      <c r="E17" s="19"/>
      <c r="F17" s="15"/>
      <c r="G17" s="2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>
      <c r="A18" s="15"/>
      <c r="B18" s="16">
        <v>4</v>
      </c>
      <c r="C18" s="20" t="s">
        <v>38</v>
      </c>
      <c r="D18" s="15"/>
      <c r="E18" s="19"/>
      <c r="F18" s="15"/>
      <c r="G18" s="1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>
      <c r="A19" s="2">
        <v>8</v>
      </c>
      <c r="B19" s="4" t="str">
        <f>СпМ!A14</f>
        <v>Хакимов Рамзиддин</v>
      </c>
      <c r="C19" s="15"/>
      <c r="D19" s="15"/>
      <c r="E19" s="19"/>
      <c r="F19" s="15"/>
      <c r="G19" s="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>
      <c r="A20" s="15"/>
      <c r="B20" s="15"/>
      <c r="C20" s="15"/>
      <c r="D20" s="15"/>
      <c r="E20" s="16">
        <v>29</v>
      </c>
      <c r="F20" s="17" t="s">
        <v>69</v>
      </c>
      <c r="G20" s="1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>
      <c r="A21" s="2">
        <v>5</v>
      </c>
      <c r="B21" s="3" t="str">
        <f>СпМ!A11</f>
        <v>Ибагишев Денис</v>
      </c>
      <c r="C21" s="15"/>
      <c r="D21" s="15"/>
      <c r="E21" s="19"/>
      <c r="F21" s="19"/>
      <c r="G21" s="1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>
      <c r="A22" s="15"/>
      <c r="B22" s="16">
        <v>5</v>
      </c>
      <c r="C22" s="17" t="s">
        <v>71</v>
      </c>
      <c r="D22" s="15"/>
      <c r="E22" s="19"/>
      <c r="F22" s="19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>
      <c r="A23" s="2">
        <v>28</v>
      </c>
      <c r="B23" s="4" t="str">
        <f>СпМ!A34</f>
        <v>Назаров Евгений</v>
      </c>
      <c r="C23" s="19"/>
      <c r="D23" s="15"/>
      <c r="E23" s="19"/>
      <c r="F23" s="19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15"/>
      <c r="B24" s="15"/>
      <c r="C24" s="16">
        <v>19</v>
      </c>
      <c r="D24" s="17" t="s">
        <v>71</v>
      </c>
      <c r="E24" s="19"/>
      <c r="F24" s="19"/>
      <c r="G24" s="1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>
      <c r="A25" s="2">
        <v>21</v>
      </c>
      <c r="B25" s="3" t="str">
        <f>СпМ!A27</f>
        <v>Зырянов Дмитрий</v>
      </c>
      <c r="C25" s="19"/>
      <c r="D25" s="19"/>
      <c r="E25" s="19"/>
      <c r="F25" s="19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>
      <c r="A26" s="15"/>
      <c r="B26" s="16">
        <v>6</v>
      </c>
      <c r="C26" s="20" t="s">
        <v>75</v>
      </c>
      <c r="D26" s="19"/>
      <c r="E26" s="19"/>
      <c r="F26" s="19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>
      <c r="A27" s="2">
        <v>12</v>
      </c>
      <c r="B27" s="4" t="str">
        <f>СпМ!A18</f>
        <v>Мирваязов Ильяс</v>
      </c>
      <c r="C27" s="15"/>
      <c r="D27" s="19"/>
      <c r="E27" s="19"/>
      <c r="F27" s="19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>
      <c r="A28" s="15"/>
      <c r="B28" s="15"/>
      <c r="C28" s="15"/>
      <c r="D28" s="16">
        <v>26</v>
      </c>
      <c r="E28" s="20" t="s">
        <v>70</v>
      </c>
      <c r="F28" s="19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>
      <c r="A29" s="2">
        <v>13</v>
      </c>
      <c r="B29" s="3" t="str">
        <f>СпМ!A19</f>
        <v>Алексеев Олег</v>
      </c>
      <c r="C29" s="15"/>
      <c r="D29" s="19"/>
      <c r="E29" s="15"/>
      <c r="F29" s="19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>
      <c r="A30" s="15"/>
      <c r="B30" s="16">
        <v>7</v>
      </c>
      <c r="C30" s="17" t="s">
        <v>83</v>
      </c>
      <c r="D30" s="19"/>
      <c r="E30" s="15"/>
      <c r="F30" s="19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>
      <c r="A31" s="2">
        <v>20</v>
      </c>
      <c r="B31" s="4" t="str">
        <f>СпМ!A26</f>
        <v>Вильданов Альфред</v>
      </c>
      <c r="C31" s="19"/>
      <c r="D31" s="19"/>
      <c r="E31" s="15"/>
      <c r="F31" s="19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>
      <c r="A32" s="15"/>
      <c r="B32" s="15"/>
      <c r="C32" s="16">
        <v>20</v>
      </c>
      <c r="D32" s="20" t="s">
        <v>70</v>
      </c>
      <c r="E32" s="15"/>
      <c r="F32" s="19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>
      <c r="A33" s="2">
        <v>29</v>
      </c>
      <c r="B33" s="3" t="str">
        <f>СпМ!A35</f>
        <v>_</v>
      </c>
      <c r="C33" s="19"/>
      <c r="D33" s="15"/>
      <c r="E33" s="15"/>
      <c r="F33" s="19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>
      <c r="A34" s="15"/>
      <c r="B34" s="16">
        <v>8</v>
      </c>
      <c r="C34" s="20" t="s">
        <v>70</v>
      </c>
      <c r="D34" s="15"/>
      <c r="E34" s="15"/>
      <c r="F34" s="19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>
      <c r="A35" s="2">
        <v>4</v>
      </c>
      <c r="B35" s="4" t="str">
        <f>СпМ!A10</f>
        <v>Антонян Ваге</v>
      </c>
      <c r="C35" s="15"/>
      <c r="D35" s="15"/>
      <c r="E35" s="15"/>
      <c r="F35" s="19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>
      <c r="A36" s="15"/>
      <c r="B36" s="15"/>
      <c r="C36" s="15"/>
      <c r="D36" s="15"/>
      <c r="E36" s="15"/>
      <c r="F36" s="16">
        <v>31</v>
      </c>
      <c r="G36" s="17" t="s">
        <v>69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>
      <c r="A37" s="2">
        <v>3</v>
      </c>
      <c r="B37" s="3" t="str">
        <f>СпМ!A9</f>
        <v>Зверс Марк</v>
      </c>
      <c r="C37" s="15"/>
      <c r="D37" s="15"/>
      <c r="E37" s="15"/>
      <c r="F37" s="19"/>
      <c r="G37" s="29" t="s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>
      <c r="A38" s="15"/>
      <c r="B38" s="16">
        <v>9</v>
      </c>
      <c r="C38" s="17" t="s">
        <v>35</v>
      </c>
      <c r="D38" s="15"/>
      <c r="E38" s="15"/>
      <c r="F38" s="19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>
      <c r="A39" s="2">
        <v>30</v>
      </c>
      <c r="B39" s="4" t="str">
        <f>СпМ!A36</f>
        <v>_</v>
      </c>
      <c r="C39" s="19"/>
      <c r="D39" s="15"/>
      <c r="E39" s="15"/>
      <c r="F39" s="19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>
      <c r="A40" s="15"/>
      <c r="B40" s="15"/>
      <c r="C40" s="16">
        <v>21</v>
      </c>
      <c r="D40" s="17" t="s">
        <v>35</v>
      </c>
      <c r="E40" s="15"/>
      <c r="F40" s="19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>
      <c r="A41" s="2">
        <v>19</v>
      </c>
      <c r="B41" s="3" t="str">
        <f>СпМ!A25</f>
        <v>Шаймухаметов Айрат</v>
      </c>
      <c r="C41" s="19"/>
      <c r="D41" s="19"/>
      <c r="E41" s="15"/>
      <c r="F41" s="19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>
      <c r="A42" s="15"/>
      <c r="B42" s="16">
        <v>10</v>
      </c>
      <c r="C42" s="20" t="s">
        <v>77</v>
      </c>
      <c r="D42" s="19"/>
      <c r="E42" s="15"/>
      <c r="F42" s="19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>
      <c r="A43" s="2">
        <v>14</v>
      </c>
      <c r="B43" s="4" t="str">
        <f>СпМ!A20</f>
        <v>Исаев Вачеслав</v>
      </c>
      <c r="C43" s="15"/>
      <c r="D43" s="19"/>
      <c r="E43" s="15"/>
      <c r="F43" s="19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>
      <c r="A44" s="15"/>
      <c r="B44" s="15"/>
      <c r="C44" s="15"/>
      <c r="D44" s="16">
        <v>27</v>
      </c>
      <c r="E44" s="17" t="s">
        <v>72</v>
      </c>
      <c r="F44" s="19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>
      <c r="A45" s="2">
        <v>11</v>
      </c>
      <c r="B45" s="3" t="str">
        <f>СпМ!A17</f>
        <v>Хуснутдинов Радмир</v>
      </c>
      <c r="C45" s="15"/>
      <c r="D45" s="19"/>
      <c r="E45" s="19"/>
      <c r="F45" s="19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>
      <c r="A46" s="15"/>
      <c r="B46" s="16">
        <v>11</v>
      </c>
      <c r="C46" s="17" t="s">
        <v>85</v>
      </c>
      <c r="D46" s="19"/>
      <c r="E46" s="19"/>
      <c r="F46" s="19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>
      <c r="A47" s="2">
        <v>22</v>
      </c>
      <c r="B47" s="4" t="str">
        <f>СпМ!A28</f>
        <v>Раянов Ильгиз</v>
      </c>
      <c r="C47" s="19"/>
      <c r="D47" s="19"/>
      <c r="E47" s="19"/>
      <c r="F47" s="19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>
      <c r="A48" s="15"/>
      <c r="B48" s="15"/>
      <c r="C48" s="16">
        <v>22</v>
      </c>
      <c r="D48" s="20" t="s">
        <v>72</v>
      </c>
      <c r="E48" s="19"/>
      <c r="F48" s="19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>
      <c r="A49" s="2">
        <v>27</v>
      </c>
      <c r="B49" s="3" t="str">
        <f>СпМ!A33</f>
        <v>Федоров Владислав</v>
      </c>
      <c r="C49" s="19"/>
      <c r="D49" s="15"/>
      <c r="E49" s="19"/>
      <c r="F49" s="19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 customHeight="1">
      <c r="A50" s="15"/>
      <c r="B50" s="16">
        <v>12</v>
      </c>
      <c r="C50" s="20" t="s">
        <v>72</v>
      </c>
      <c r="D50" s="15"/>
      <c r="E50" s="19"/>
      <c r="F50" s="19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 customHeight="1">
      <c r="A51" s="2">
        <v>6</v>
      </c>
      <c r="B51" s="4" t="str">
        <f>СпМ!A12</f>
        <v>Усманов Руслан</v>
      </c>
      <c r="C51" s="15"/>
      <c r="D51" s="15"/>
      <c r="E51" s="19"/>
      <c r="F51" s="19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 customHeight="1">
      <c r="A52" s="15"/>
      <c r="B52" s="15"/>
      <c r="C52" s="15"/>
      <c r="D52" s="15"/>
      <c r="E52" s="16">
        <v>30</v>
      </c>
      <c r="F52" s="20" t="s">
        <v>86</v>
      </c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 customHeight="1">
      <c r="A53" s="2">
        <v>7</v>
      </c>
      <c r="B53" s="3" t="str">
        <f>СпМ!A13</f>
        <v>Ухаль Владислав</v>
      </c>
      <c r="C53" s="15"/>
      <c r="D53" s="15"/>
      <c r="E53" s="19"/>
      <c r="F53" s="15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 customHeight="1">
      <c r="A54" s="15"/>
      <c r="B54" s="16">
        <v>13</v>
      </c>
      <c r="C54" s="17" t="s">
        <v>36</v>
      </c>
      <c r="D54" s="15"/>
      <c r="E54" s="19"/>
      <c r="F54" s="15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 customHeight="1">
      <c r="A55" s="2">
        <v>26</v>
      </c>
      <c r="B55" s="4" t="str">
        <f>СпМ!A32</f>
        <v>Пашкин Кирилл</v>
      </c>
      <c r="C55" s="19"/>
      <c r="D55" s="15"/>
      <c r="E55" s="19"/>
      <c r="F55" s="15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 customHeight="1">
      <c r="A56" s="15"/>
      <c r="B56" s="15"/>
      <c r="C56" s="16">
        <v>23</v>
      </c>
      <c r="D56" s="17" t="s">
        <v>86</v>
      </c>
      <c r="E56" s="19"/>
      <c r="F56" s="27">
        <v>-31</v>
      </c>
      <c r="G56" s="3" t="str">
        <f>IF(G36=F20,F52,IF(G36=F52,F20,0))</f>
        <v>Сагитов Расуль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 customHeight="1">
      <c r="A57" s="2">
        <v>23</v>
      </c>
      <c r="B57" s="3" t="str">
        <f>СпМ!A29</f>
        <v>Сагитов Расуль</v>
      </c>
      <c r="C57" s="19"/>
      <c r="D57" s="19"/>
      <c r="E57" s="19"/>
      <c r="F57" s="15"/>
      <c r="G57" s="29" t="s">
        <v>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 customHeight="1">
      <c r="A58" s="15"/>
      <c r="B58" s="16">
        <v>14</v>
      </c>
      <c r="C58" s="20" t="s">
        <v>86</v>
      </c>
      <c r="D58" s="19"/>
      <c r="E58" s="19"/>
      <c r="F58" s="15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 customHeight="1">
      <c r="A59" s="2">
        <v>10</v>
      </c>
      <c r="B59" s="4" t="str">
        <f>СпМ!A16</f>
        <v>Базылов Данил</v>
      </c>
      <c r="C59" s="15"/>
      <c r="D59" s="19"/>
      <c r="E59" s="19"/>
      <c r="F59" s="15"/>
      <c r="G59" s="1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 customHeight="1">
      <c r="A60" s="15"/>
      <c r="B60" s="15"/>
      <c r="C60" s="15"/>
      <c r="D60" s="16">
        <v>28</v>
      </c>
      <c r="E60" s="20" t="s">
        <v>86</v>
      </c>
      <c r="F60" s="15"/>
      <c r="G60" s="1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 customHeight="1">
      <c r="A61" s="2">
        <v>15</v>
      </c>
      <c r="B61" s="3" t="str">
        <f>СпМ!A21</f>
        <v>Камильянов Расуль</v>
      </c>
      <c r="C61" s="15"/>
      <c r="D61" s="19"/>
      <c r="E61" s="15"/>
      <c r="F61" s="15"/>
      <c r="G61" s="1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 customHeight="1">
      <c r="A62" s="15"/>
      <c r="B62" s="16">
        <v>15</v>
      </c>
      <c r="C62" s="17" t="s">
        <v>78</v>
      </c>
      <c r="D62" s="19"/>
      <c r="E62" s="2">
        <v>-58</v>
      </c>
      <c r="F62" s="3" t="str">
        <f>IF('М2с'!H14='М2с'!G10,'М2с'!G18,IF('М2с'!H14='М2с'!G18,'М2с'!G10,0))</f>
        <v>Синягин Евгений</v>
      </c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 customHeight="1">
      <c r="A63" s="2">
        <v>18</v>
      </c>
      <c r="B63" s="4" t="str">
        <f>СпМ!A24</f>
        <v>Богданов Клим</v>
      </c>
      <c r="C63" s="19"/>
      <c r="D63" s="19"/>
      <c r="E63" s="15"/>
      <c r="F63" s="16">
        <v>61</v>
      </c>
      <c r="G63" s="17" t="s">
        <v>35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 customHeight="1">
      <c r="A64" s="15"/>
      <c r="B64" s="15"/>
      <c r="C64" s="16">
        <v>24</v>
      </c>
      <c r="D64" s="20" t="s">
        <v>34</v>
      </c>
      <c r="E64" s="2">
        <v>-59</v>
      </c>
      <c r="F64" s="4" t="str">
        <f>IF('М2с'!H30='М2с'!G26,'М2с'!G34,IF('М2с'!H30='М2с'!G34,'М2с'!G26,0))</f>
        <v>Зверс Марк</v>
      </c>
      <c r="G64" s="29" t="s">
        <v>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 customHeight="1">
      <c r="A65" s="2">
        <v>31</v>
      </c>
      <c r="B65" s="3" t="str">
        <f>СпМ!A37</f>
        <v>_</v>
      </c>
      <c r="C65" s="19"/>
      <c r="D65" s="15"/>
      <c r="E65" s="15"/>
      <c r="F65" s="2">
        <v>-61</v>
      </c>
      <c r="G65" s="3" t="str">
        <f>IF(G63=F62,F64,IF(G63=F64,F62,0))</f>
        <v>Синягин Евгений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 customHeight="1">
      <c r="A66" s="15"/>
      <c r="B66" s="16">
        <v>16</v>
      </c>
      <c r="C66" s="20" t="s">
        <v>34</v>
      </c>
      <c r="D66" s="15"/>
      <c r="E66" s="15"/>
      <c r="F66" s="15"/>
      <c r="G66" s="29" t="s">
        <v>5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 customHeight="1">
      <c r="A67" s="2">
        <v>2</v>
      </c>
      <c r="B67" s="4" t="str">
        <f>СпМ!A8</f>
        <v>Дядин Дмитрий</v>
      </c>
      <c r="C67" s="15"/>
      <c r="D67" s="15"/>
      <c r="E67" s="2">
        <v>-56</v>
      </c>
      <c r="F67" s="3" t="str">
        <f>IF('М2с'!G10='М2с'!F6,'М2с'!F14,IF('М2с'!G10='М2с'!F14,'М2с'!F6,0))</f>
        <v>Раянов Ильгиз</v>
      </c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 customHeight="1">
      <c r="A68" s="15"/>
      <c r="B68" s="15"/>
      <c r="C68" s="15"/>
      <c r="D68" s="15"/>
      <c r="E68" s="15"/>
      <c r="F68" s="16">
        <v>62</v>
      </c>
      <c r="G68" s="17" t="s">
        <v>85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 customHeight="1">
      <c r="A69" s="2">
        <v>-52</v>
      </c>
      <c r="B69" s="3" t="str">
        <f>IF('М2с'!F6='М2с'!E4,'М2с'!E8,IF('М2с'!F6='М2с'!E8,'М2с'!E4,0))</f>
        <v>Ухаль Владислав</v>
      </c>
      <c r="C69" s="15"/>
      <c r="D69" s="15"/>
      <c r="E69" s="2">
        <v>-57</v>
      </c>
      <c r="F69" s="4" t="str">
        <f>IF('М2с'!G26='М2с'!F22,'М2с'!F30,IF('М2с'!G26='М2с'!F30,'М2с'!F22,0))</f>
        <v>Дядин Дмитрий</v>
      </c>
      <c r="G69" s="29" t="s">
        <v>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 customHeight="1">
      <c r="A70" s="15"/>
      <c r="B70" s="16">
        <v>63</v>
      </c>
      <c r="C70" s="17" t="s">
        <v>71</v>
      </c>
      <c r="D70" s="15"/>
      <c r="E70" s="15"/>
      <c r="F70" s="2">
        <v>-62</v>
      </c>
      <c r="G70" s="3" t="str">
        <f>IF(G68=F67,F69,IF(G68=F69,F67,0))</f>
        <v>Дядин Дмитрий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 customHeight="1">
      <c r="A71" s="2">
        <v>-53</v>
      </c>
      <c r="B71" s="4" t="str">
        <f>IF('М2с'!F14='М2с'!E12,'М2с'!E16,IF('М2с'!F14='М2с'!E16,'М2с'!E12,0))</f>
        <v>Ибагишев Денис</v>
      </c>
      <c r="C71" s="19"/>
      <c r="D71" s="24"/>
      <c r="E71" s="15"/>
      <c r="F71" s="15"/>
      <c r="G71" s="29" t="s">
        <v>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" customHeight="1">
      <c r="A72" s="15"/>
      <c r="B72" s="15"/>
      <c r="C72" s="16">
        <v>65</v>
      </c>
      <c r="D72" s="17" t="s">
        <v>71</v>
      </c>
      <c r="E72" s="2">
        <v>-63</v>
      </c>
      <c r="F72" s="3" t="str">
        <f>IF(C70=B69,B71,IF(C70=B71,B69,0))</f>
        <v>Ухаль Владислав</v>
      </c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" customHeight="1">
      <c r="A73" s="2">
        <v>-54</v>
      </c>
      <c r="B73" s="3" t="str">
        <f>IF('М2с'!F22='М2с'!E20,'М2с'!E24,IF('М2с'!F22='М2с'!E24,'М2с'!E20,0))</f>
        <v>Мирваязов Ильяс</v>
      </c>
      <c r="C73" s="19"/>
      <c r="D73" s="31" t="s">
        <v>6</v>
      </c>
      <c r="E73" s="15"/>
      <c r="F73" s="16">
        <v>66</v>
      </c>
      <c r="G73" s="17" t="s">
        <v>36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" customHeight="1">
      <c r="A74" s="15"/>
      <c r="B74" s="16">
        <v>64</v>
      </c>
      <c r="C74" s="20" t="s">
        <v>37</v>
      </c>
      <c r="D74" s="30"/>
      <c r="E74" s="2">
        <v>-64</v>
      </c>
      <c r="F74" s="4" t="str">
        <f>IF(C74=B73,B75,IF(C74=B75,B73,0))</f>
        <v>Мирваязов Ильяс</v>
      </c>
      <c r="G74" s="29" t="s">
        <v>10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 customHeight="1">
      <c r="A75" s="2">
        <v>-55</v>
      </c>
      <c r="B75" s="4" t="str">
        <f>IF('М2с'!F30='М2с'!E28,'М2с'!E32,IF('М2с'!F30='М2с'!E32,'М2с'!E28,0))</f>
        <v>Базылов Данил</v>
      </c>
      <c r="C75" s="2">
        <v>-65</v>
      </c>
      <c r="D75" s="3" t="str">
        <f>IF(D72=C70,C74,IF(D72=C74,C70,0))</f>
        <v>Базылов Данил</v>
      </c>
      <c r="E75" s="15"/>
      <c r="F75" s="2">
        <v>-66</v>
      </c>
      <c r="G75" s="3" t="str">
        <f>IF(G73=F72,F74,IF(G73=F74,F72,0))</f>
        <v>Мирваязов Ильяс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" customHeight="1">
      <c r="A76" s="15"/>
      <c r="B76" s="15"/>
      <c r="C76" s="15"/>
      <c r="D76" s="29" t="s">
        <v>8</v>
      </c>
      <c r="E76" s="15"/>
      <c r="F76" s="15"/>
      <c r="G76" s="29" t="s">
        <v>11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8:19" ht="9" customHeight="1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8:19" ht="9" customHeight="1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50" t="str">
        <f>СпМ!A1</f>
        <v>Спартакиада школьников Республики Башкортостан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.75">
      <c r="A2" s="49" t="str">
        <f>СпМ!A2</f>
        <v>Мальчики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48">
        <f>СпМ!A3</f>
        <v>41159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9" ht="12.75">
      <c r="A4" s="2">
        <v>-1</v>
      </c>
      <c r="B4" s="3" t="str">
        <f>IF('М1с'!C6='М1с'!B5,'М1с'!B7,IF('М1с'!C6='М1с'!B7,'М1с'!B5,0))</f>
        <v>_</v>
      </c>
      <c r="C4" s="15"/>
      <c r="D4" s="2">
        <v>-25</v>
      </c>
      <c r="E4" s="3" t="str">
        <f>IF('М1с'!E12='М1с'!D8,'М1с'!D16,IF('М1с'!E12='М1с'!D16,'М1с'!D8,0))</f>
        <v>Синягин Евгений</v>
      </c>
      <c r="F4" s="15"/>
      <c r="G4" s="15"/>
      <c r="H4" s="15"/>
      <c r="I4" s="15"/>
      <c r="J4" s="15"/>
      <c r="K4" s="15"/>
      <c r="L4"/>
      <c r="M4"/>
      <c r="N4"/>
      <c r="O4"/>
      <c r="P4"/>
      <c r="Q4"/>
      <c r="R4"/>
      <c r="S4"/>
    </row>
    <row r="5" spans="1:19" ht="12.75">
      <c r="A5" s="2"/>
      <c r="B5" s="16">
        <v>32</v>
      </c>
      <c r="C5" s="22" t="s">
        <v>80</v>
      </c>
      <c r="D5" s="15"/>
      <c r="E5" s="19"/>
      <c r="F5" s="15"/>
      <c r="G5" s="15"/>
      <c r="H5" s="15"/>
      <c r="I5" s="15"/>
      <c r="J5" s="15"/>
      <c r="K5" s="15"/>
      <c r="L5"/>
      <c r="M5"/>
      <c r="N5"/>
      <c r="O5"/>
      <c r="P5"/>
      <c r="Q5"/>
      <c r="R5"/>
      <c r="S5"/>
    </row>
    <row r="6" spans="1:19" ht="12.75">
      <c r="A6" s="2">
        <v>-2</v>
      </c>
      <c r="B6" s="4" t="str">
        <f>IF('М1с'!C10='М1с'!B9,'М1с'!B11,IF('М1с'!C10='М1с'!B11,'М1с'!B9,0))</f>
        <v>Ошурбеков Руслан</v>
      </c>
      <c r="C6" s="16">
        <v>40</v>
      </c>
      <c r="D6" s="22" t="s">
        <v>78</v>
      </c>
      <c r="E6" s="16">
        <v>52</v>
      </c>
      <c r="F6" s="22" t="s">
        <v>73</v>
      </c>
      <c r="G6" s="15"/>
      <c r="H6" s="15"/>
      <c r="I6" s="15"/>
      <c r="J6" s="15"/>
      <c r="K6" s="15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4" t="str">
        <f>IF('М1с'!D64='М1с'!C62,'М1с'!C66,IF('М1с'!D64='М1с'!C66,'М1с'!C62,0))</f>
        <v>Камильянов Расуль</v>
      </c>
      <c r="D7" s="19"/>
      <c r="E7" s="19"/>
      <c r="F7" s="19"/>
      <c r="G7" s="15"/>
      <c r="H7" s="15"/>
      <c r="I7" s="15"/>
      <c r="J7" s="15"/>
      <c r="K7" s="15"/>
      <c r="L7"/>
      <c r="M7"/>
      <c r="N7"/>
      <c r="O7"/>
      <c r="P7"/>
      <c r="Q7"/>
      <c r="R7"/>
      <c r="S7"/>
    </row>
    <row r="8" spans="1:19" ht="12.75">
      <c r="A8" s="2">
        <v>-3</v>
      </c>
      <c r="B8" s="3" t="str">
        <f>IF('М1с'!C14='М1с'!B13,'М1с'!B15,IF('М1с'!C14='М1с'!B15,'М1с'!B13,0))</f>
        <v>Сагитов Чингиз</v>
      </c>
      <c r="C8" s="15"/>
      <c r="D8" s="16">
        <v>48</v>
      </c>
      <c r="E8" s="38" t="s">
        <v>36</v>
      </c>
      <c r="F8" s="19"/>
      <c r="G8" s="15"/>
      <c r="H8" s="15"/>
      <c r="I8" s="15"/>
      <c r="J8" s="15"/>
      <c r="K8" s="15"/>
      <c r="L8"/>
      <c r="M8"/>
      <c r="N8"/>
      <c r="O8"/>
      <c r="P8"/>
      <c r="Q8"/>
      <c r="R8"/>
      <c r="S8"/>
    </row>
    <row r="9" spans="1:19" ht="12.75">
      <c r="A9" s="2"/>
      <c r="B9" s="16">
        <v>33</v>
      </c>
      <c r="C9" s="22" t="s">
        <v>87</v>
      </c>
      <c r="D9" s="19"/>
      <c r="E9" s="24"/>
      <c r="F9" s="19"/>
      <c r="G9" s="15"/>
      <c r="H9" s="15"/>
      <c r="I9" s="15"/>
      <c r="J9" s="15"/>
      <c r="K9" s="15"/>
      <c r="L9"/>
      <c r="M9"/>
      <c r="N9"/>
      <c r="O9"/>
      <c r="P9"/>
      <c r="Q9"/>
      <c r="R9"/>
      <c r="S9"/>
    </row>
    <row r="10" spans="1:19" ht="12.75">
      <c r="A10" s="2">
        <v>-4</v>
      </c>
      <c r="B10" s="4" t="str">
        <f>IF('М1с'!C18='М1с'!B17,'М1с'!B19,IF('М1с'!C18='М1с'!B19,'М1с'!B17,0))</f>
        <v>Ахметшин Расуль</v>
      </c>
      <c r="C10" s="16">
        <v>41</v>
      </c>
      <c r="D10" s="38" t="s">
        <v>36</v>
      </c>
      <c r="E10" s="24"/>
      <c r="F10" s="16">
        <v>56</v>
      </c>
      <c r="G10" s="22" t="s">
        <v>73</v>
      </c>
      <c r="H10" s="24"/>
      <c r="I10" s="15"/>
      <c r="J10" s="15"/>
      <c r="K10" s="15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4" t="str">
        <f>IF('М1с'!D56='М1с'!C54,'М1с'!C58,IF('М1с'!D56='М1с'!C58,'М1с'!C54,0))</f>
        <v>Ухаль Владислав</v>
      </c>
      <c r="D11" s="15"/>
      <c r="E11" s="24"/>
      <c r="F11" s="19"/>
      <c r="G11" s="19"/>
      <c r="H11" s="24"/>
      <c r="I11" s="15"/>
      <c r="J11" s="15"/>
      <c r="K11" s="15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3" t="str">
        <f>IF('М1с'!C22='М1с'!B21,'М1с'!B23,IF('М1с'!C22='М1с'!B23,'М1с'!B21,0))</f>
        <v>Назаров Евгений</v>
      </c>
      <c r="C12" s="15"/>
      <c r="D12" s="2">
        <v>-26</v>
      </c>
      <c r="E12" s="3" t="str">
        <f>IF('М1с'!E28='М1с'!D24,'М1с'!D32,IF('М1с'!E28='М1с'!D32,'М1с'!D24,0))</f>
        <v>Ибагишев Денис</v>
      </c>
      <c r="F12" s="19"/>
      <c r="G12" s="19"/>
      <c r="H12" s="24"/>
      <c r="I12" s="15"/>
      <c r="J12" s="15"/>
      <c r="K12" s="15"/>
      <c r="L12"/>
      <c r="M12"/>
      <c r="N12"/>
      <c r="O12"/>
      <c r="P12"/>
      <c r="Q12"/>
      <c r="R12"/>
      <c r="S12"/>
    </row>
    <row r="13" spans="1:19" ht="12.75">
      <c r="A13" s="2"/>
      <c r="B13" s="16">
        <v>34</v>
      </c>
      <c r="C13" s="22" t="s">
        <v>84</v>
      </c>
      <c r="D13" s="15"/>
      <c r="E13" s="19"/>
      <c r="F13" s="19"/>
      <c r="G13" s="19"/>
      <c r="H13" s="24"/>
      <c r="I13" s="15"/>
      <c r="J13" s="15"/>
      <c r="K13" s="15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4" t="str">
        <f>IF('М1с'!C26='М1с'!B25,'М1с'!B27,IF('М1с'!C26='М1с'!B27,'М1с'!B25,0))</f>
        <v>Зырянов Дмитрий</v>
      </c>
      <c r="C14" s="16">
        <v>42</v>
      </c>
      <c r="D14" s="22" t="s">
        <v>85</v>
      </c>
      <c r="E14" s="16">
        <v>53</v>
      </c>
      <c r="F14" s="38" t="s">
        <v>85</v>
      </c>
      <c r="G14" s="16">
        <v>58</v>
      </c>
      <c r="H14" s="22" t="s">
        <v>72</v>
      </c>
      <c r="I14" s="15"/>
      <c r="J14" s="15"/>
      <c r="K14" s="15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4" t="str">
        <f>IF('М1с'!D48='М1с'!C46,'М1с'!C50,IF('М1с'!D48='М1с'!C50,'М1с'!C46,0))</f>
        <v>Раянов Ильгиз</v>
      </c>
      <c r="D15" s="19"/>
      <c r="E15" s="19"/>
      <c r="F15" s="15"/>
      <c r="G15" s="19"/>
      <c r="H15" s="19"/>
      <c r="I15" s="15"/>
      <c r="J15" s="15"/>
      <c r="K15" s="15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3" t="str">
        <f>IF('М1с'!C30='М1с'!B29,'М1с'!B31,IF('М1с'!C30='М1с'!B31,'М1с'!B29,0))</f>
        <v>Алексеев Олег</v>
      </c>
      <c r="C16" s="15"/>
      <c r="D16" s="16">
        <v>49</v>
      </c>
      <c r="E16" s="38" t="s">
        <v>85</v>
      </c>
      <c r="F16" s="15"/>
      <c r="G16" s="19"/>
      <c r="H16" s="19"/>
      <c r="I16" s="15"/>
      <c r="J16" s="15"/>
      <c r="K16" s="15"/>
      <c r="L16"/>
      <c r="M16"/>
      <c r="N16"/>
      <c r="O16"/>
      <c r="P16"/>
      <c r="Q16"/>
      <c r="R16"/>
      <c r="S16"/>
    </row>
    <row r="17" spans="1:19" ht="12.75">
      <c r="A17" s="2"/>
      <c r="B17" s="16">
        <v>35</v>
      </c>
      <c r="C17" s="22" t="s">
        <v>76</v>
      </c>
      <c r="D17" s="19"/>
      <c r="E17" s="24"/>
      <c r="F17" s="15"/>
      <c r="G17" s="19"/>
      <c r="H17" s="19"/>
      <c r="I17" s="15"/>
      <c r="J17" s="15"/>
      <c r="K17" s="15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4" t="str">
        <f>IF('М1с'!C34='М1с'!B33,'М1с'!B35,IF('М1с'!C34='М1с'!B35,'М1с'!B33,0))</f>
        <v>_</v>
      </c>
      <c r="C18" s="16">
        <v>43</v>
      </c>
      <c r="D18" s="38" t="s">
        <v>76</v>
      </c>
      <c r="E18" s="24"/>
      <c r="F18" s="2">
        <v>-30</v>
      </c>
      <c r="G18" s="4" t="str">
        <f>IF('М1с'!F52='М1с'!E44,'М1с'!E60,IF('М1с'!F52='М1с'!E60,'М1с'!E44,0))</f>
        <v>Усманов Руслан</v>
      </c>
      <c r="H18" s="19"/>
      <c r="I18" s="15"/>
      <c r="J18" s="15"/>
      <c r="K18" s="15"/>
      <c r="L18"/>
      <c r="M18"/>
      <c r="N18"/>
      <c r="O18"/>
      <c r="P18"/>
      <c r="Q18"/>
      <c r="R18"/>
      <c r="S18"/>
    </row>
    <row r="19" spans="1:19" ht="12.75">
      <c r="A19" s="2"/>
      <c r="B19" s="27">
        <v>-21</v>
      </c>
      <c r="C19" s="4" t="str">
        <f>IF('М1с'!D40='М1с'!C38,'М1с'!C42,IF('М1с'!D40='М1с'!C42,'М1с'!C38,0))</f>
        <v>Исаев Вачеслав</v>
      </c>
      <c r="D19" s="15"/>
      <c r="E19" s="24"/>
      <c r="F19" s="15"/>
      <c r="G19" s="24"/>
      <c r="H19" s="19"/>
      <c r="I19" s="15"/>
      <c r="J19" s="15"/>
      <c r="K19" s="15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3" t="str">
        <f>IF('М1с'!C38='М1с'!B37,'М1с'!B39,IF('М1с'!C38='М1с'!B39,'М1с'!B37,0))</f>
        <v>_</v>
      </c>
      <c r="C20" s="15"/>
      <c r="D20" s="2">
        <v>-27</v>
      </c>
      <c r="E20" s="3" t="str">
        <f>IF('М1с'!E44='М1с'!D40,'М1с'!D48,IF('М1с'!E44='М1с'!D48,'М1с'!D40,0))</f>
        <v>Зверс Марк</v>
      </c>
      <c r="F20" s="15"/>
      <c r="G20" s="24"/>
      <c r="H20" s="19"/>
      <c r="I20" s="15"/>
      <c r="J20" s="15"/>
      <c r="K20" s="15"/>
      <c r="L20"/>
      <c r="M20"/>
      <c r="N20"/>
      <c r="O20"/>
      <c r="P20"/>
      <c r="Q20"/>
      <c r="R20"/>
      <c r="S20"/>
    </row>
    <row r="21" spans="1:19" ht="12.75">
      <c r="A21" s="2"/>
      <c r="B21" s="16">
        <v>36</v>
      </c>
      <c r="C21" s="22" t="s">
        <v>82</v>
      </c>
      <c r="D21" s="15"/>
      <c r="E21" s="19"/>
      <c r="F21" s="15"/>
      <c r="G21" s="24"/>
      <c r="H21" s="19"/>
      <c r="I21" s="15"/>
      <c r="J21" s="15"/>
      <c r="K21" s="15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4" t="str">
        <f>IF('М1с'!C42='М1с'!B41,'М1с'!B43,IF('М1с'!C42='М1с'!B43,'М1с'!B41,0))</f>
        <v>Шаймухаметов Айрат</v>
      </c>
      <c r="C22" s="16">
        <v>44</v>
      </c>
      <c r="D22" s="22" t="s">
        <v>82</v>
      </c>
      <c r="E22" s="16">
        <v>54</v>
      </c>
      <c r="F22" s="22" t="s">
        <v>35</v>
      </c>
      <c r="G22" s="24"/>
      <c r="H22" s="16">
        <v>60</v>
      </c>
      <c r="I22" s="39" t="s">
        <v>72</v>
      </c>
      <c r="J22" s="22"/>
      <c r="K22" s="2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4" t="str">
        <f>IF('М1с'!D32='М1с'!C30,'М1с'!C34,IF('М1с'!D32='М1с'!C34,'М1с'!C30,0))</f>
        <v>Вильданов Альфред</v>
      </c>
      <c r="D23" s="19"/>
      <c r="E23" s="19"/>
      <c r="F23" s="19"/>
      <c r="G23" s="24"/>
      <c r="H23" s="19"/>
      <c r="I23" s="30"/>
      <c r="J23" s="45" t="s">
        <v>2</v>
      </c>
      <c r="K23" s="45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3" t="str">
        <f>IF('М1с'!C46='М1с'!B45,'М1с'!B47,IF('М1с'!C46='М1с'!B47,'М1с'!B45,0))</f>
        <v>Хуснутдинов Радмир</v>
      </c>
      <c r="C24" s="15"/>
      <c r="D24" s="16">
        <v>50</v>
      </c>
      <c r="E24" s="38" t="s">
        <v>75</v>
      </c>
      <c r="F24" s="19"/>
      <c r="G24" s="24"/>
      <c r="H24" s="19"/>
      <c r="I24" s="15"/>
      <c r="J24" s="15"/>
      <c r="K24" s="15"/>
      <c r="L24"/>
      <c r="M24"/>
      <c r="N24"/>
      <c r="O24"/>
      <c r="P24"/>
      <c r="Q24"/>
      <c r="R24"/>
      <c r="S24"/>
    </row>
    <row r="25" spans="1:19" ht="12.75">
      <c r="A25" s="2"/>
      <c r="B25" s="16">
        <v>37</v>
      </c>
      <c r="C25" s="22" t="s">
        <v>74</v>
      </c>
      <c r="D25" s="19"/>
      <c r="E25" s="24"/>
      <c r="F25" s="19"/>
      <c r="G25" s="24"/>
      <c r="H25" s="19"/>
      <c r="I25" s="15"/>
      <c r="J25" s="15"/>
      <c r="K25" s="15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4" t="str">
        <f>IF('М1с'!C50='М1с'!B49,'М1с'!B51,IF('М1с'!C50='М1с'!B51,'М1с'!B49,0))</f>
        <v>Федоров Владислав</v>
      </c>
      <c r="C26" s="16">
        <v>45</v>
      </c>
      <c r="D26" s="38" t="s">
        <v>75</v>
      </c>
      <c r="E26" s="24"/>
      <c r="F26" s="16">
        <v>57</v>
      </c>
      <c r="G26" s="22" t="s">
        <v>35</v>
      </c>
      <c r="H26" s="19"/>
      <c r="I26" s="15"/>
      <c r="J26" s="15"/>
      <c r="K26" s="15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4" t="str">
        <f>IF('М1с'!D24='М1с'!C22,'М1с'!C26,IF('М1с'!D24='М1с'!C26,'М1с'!C22,0))</f>
        <v>Мирваязов Ильяс</v>
      </c>
      <c r="D27" s="15"/>
      <c r="E27" s="24"/>
      <c r="F27" s="19"/>
      <c r="G27" s="19"/>
      <c r="H27" s="19"/>
      <c r="I27" s="15"/>
      <c r="J27" s="15"/>
      <c r="K27" s="15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3" t="str">
        <f>IF('М1с'!C54='М1с'!B53,'М1с'!B55,IF('М1с'!C54='М1с'!B55,'М1с'!B53,0))</f>
        <v>Пашкин Кирилл</v>
      </c>
      <c r="C28" s="15"/>
      <c r="D28" s="2">
        <v>-28</v>
      </c>
      <c r="E28" s="3" t="str">
        <f>IF('М1с'!E60='М1с'!D56,'М1с'!D64,IF('М1с'!E60='М1с'!D64,'М1с'!D56,0))</f>
        <v>Дядин Дмитрий</v>
      </c>
      <c r="F28" s="19"/>
      <c r="G28" s="19"/>
      <c r="H28" s="19"/>
      <c r="I28" s="15"/>
      <c r="J28" s="15"/>
      <c r="K28" s="15"/>
      <c r="L28"/>
      <c r="M28"/>
      <c r="N28"/>
      <c r="O28"/>
      <c r="P28"/>
      <c r="Q28"/>
      <c r="R28"/>
      <c r="S28"/>
    </row>
    <row r="29" spans="1:19" ht="12.75">
      <c r="A29" s="2"/>
      <c r="B29" s="16">
        <v>38</v>
      </c>
      <c r="C29" s="22" t="s">
        <v>37</v>
      </c>
      <c r="D29" s="15"/>
      <c r="E29" s="19"/>
      <c r="F29" s="19"/>
      <c r="G29" s="19"/>
      <c r="H29" s="19"/>
      <c r="I29" s="15"/>
      <c r="J29" s="15"/>
      <c r="K29" s="15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4" t="str">
        <f>IF('М1с'!C58='М1с'!B57,'М1с'!B59,IF('М1с'!C58='М1с'!B59,'М1с'!B57,0))</f>
        <v>Базылов Данил</v>
      </c>
      <c r="C30" s="16">
        <v>46</v>
      </c>
      <c r="D30" s="22" t="s">
        <v>37</v>
      </c>
      <c r="E30" s="16">
        <v>55</v>
      </c>
      <c r="F30" s="38" t="s">
        <v>34</v>
      </c>
      <c r="G30" s="16">
        <v>59</v>
      </c>
      <c r="H30" s="38" t="s">
        <v>70</v>
      </c>
      <c r="I30" s="15"/>
      <c r="J30" s="15"/>
      <c r="K30" s="15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4" t="str">
        <f>IF('М1с'!D16='М1с'!C14,'М1с'!C18,IF('М1с'!D16='М1с'!C18,'М1с'!C14,0))</f>
        <v>Хакимов Рамзиддин</v>
      </c>
      <c r="D31" s="19"/>
      <c r="E31" s="19"/>
      <c r="F31" s="15"/>
      <c r="G31" s="19"/>
      <c r="H31" s="15"/>
      <c r="I31" s="15"/>
      <c r="J31" s="15"/>
      <c r="K31" s="15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3" t="str">
        <f>IF('М1с'!C62='М1с'!B61,'М1с'!B63,IF('М1с'!C62='М1с'!B63,'М1с'!B61,0))</f>
        <v>Богданов Клим</v>
      </c>
      <c r="C32" s="15"/>
      <c r="D32" s="16">
        <v>51</v>
      </c>
      <c r="E32" s="38" t="s">
        <v>37</v>
      </c>
      <c r="F32" s="15"/>
      <c r="G32" s="19"/>
      <c r="H32" s="2">
        <v>-60</v>
      </c>
      <c r="I32" s="3" t="str">
        <f>IF(I22=H14,H30,IF(I22=H30,H14,0))</f>
        <v>Антонян Ваге</v>
      </c>
      <c r="J32" s="3"/>
      <c r="K32" s="3"/>
      <c r="L32"/>
      <c r="M32"/>
      <c r="N32"/>
      <c r="O32"/>
      <c r="P32"/>
      <c r="Q32"/>
      <c r="R32"/>
      <c r="S32"/>
    </row>
    <row r="33" spans="1:19" ht="12.75">
      <c r="A33" s="2"/>
      <c r="B33" s="16">
        <v>39</v>
      </c>
      <c r="C33" s="22" t="s">
        <v>81</v>
      </c>
      <c r="D33" s="19"/>
      <c r="E33" s="24"/>
      <c r="F33" s="15"/>
      <c r="G33" s="19"/>
      <c r="H33" s="15"/>
      <c r="I33" s="30"/>
      <c r="J33" s="45" t="s">
        <v>3</v>
      </c>
      <c r="K33" s="45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4" t="str">
        <f>IF('М1с'!C66='М1с'!B65,'М1с'!B67,IF('М1с'!C66='М1с'!B67,'М1с'!B65,0))</f>
        <v>_</v>
      </c>
      <c r="C34" s="16">
        <v>47</v>
      </c>
      <c r="D34" s="38" t="s">
        <v>79</v>
      </c>
      <c r="E34" s="24"/>
      <c r="F34" s="2">
        <v>-29</v>
      </c>
      <c r="G34" s="4" t="str">
        <f>IF('М1с'!F20='М1с'!E12,'М1с'!E28,IF('М1с'!F20='М1с'!E28,'М1с'!E12,0))</f>
        <v>Антонян Ваге</v>
      </c>
      <c r="H34" s="15"/>
      <c r="I34" s="15"/>
      <c r="J34" s="15"/>
      <c r="K34" s="15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4" t="str">
        <f>IF('М1с'!D8='М1с'!C6,'М1с'!C10,IF('М1с'!D8='М1с'!C10,'М1с'!C6,0))</f>
        <v>Галимов Роберт</v>
      </c>
      <c r="D35" s="15"/>
      <c r="E35" s="24"/>
      <c r="F35" s="15"/>
      <c r="G35" s="15"/>
      <c r="H35" s="15"/>
      <c r="I35" s="15"/>
      <c r="J35" s="15"/>
      <c r="K35" s="15"/>
      <c r="L35"/>
      <c r="M35"/>
      <c r="N35"/>
      <c r="O35"/>
      <c r="P35"/>
      <c r="Q35"/>
      <c r="R35"/>
      <c r="S35"/>
    </row>
    <row r="36" spans="1:19" ht="12.75">
      <c r="A36" s="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3" t="str">
        <f>IF(D6=C5,C7,IF(D6=C7,C5,0))</f>
        <v>Ошурбеков Руслан</v>
      </c>
      <c r="C37" s="15"/>
      <c r="D37" s="15"/>
      <c r="E37" s="15"/>
      <c r="F37" s="2">
        <v>-48</v>
      </c>
      <c r="G37" s="3" t="str">
        <f>IF(E8=D6,D10,IF(E8=D10,D6,0))</f>
        <v>Камильянов Расуль</v>
      </c>
      <c r="H37" s="15"/>
      <c r="I37" s="15"/>
      <c r="J37" s="15"/>
      <c r="K37" s="15"/>
      <c r="L37"/>
      <c r="M37"/>
      <c r="N37"/>
      <c r="O37"/>
      <c r="P37"/>
      <c r="Q37"/>
      <c r="R37"/>
      <c r="S37"/>
    </row>
    <row r="38" spans="1:19" ht="12.75">
      <c r="A38" s="2"/>
      <c r="B38" s="16">
        <v>71</v>
      </c>
      <c r="C38" s="22" t="s">
        <v>87</v>
      </c>
      <c r="D38" s="15"/>
      <c r="E38" s="15"/>
      <c r="F38" s="15"/>
      <c r="G38" s="16">
        <v>67</v>
      </c>
      <c r="H38" s="22" t="s">
        <v>78</v>
      </c>
      <c r="I38" s="15"/>
      <c r="J38" s="15"/>
      <c r="K38" s="15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4" t="str">
        <f>IF(D10=C9,C11,IF(D10=C11,C9,0))</f>
        <v>Сагитов Чингиз</v>
      </c>
      <c r="C39" s="19"/>
      <c r="D39" s="15"/>
      <c r="E39" s="15"/>
      <c r="F39" s="2">
        <v>-49</v>
      </c>
      <c r="G39" s="4" t="str">
        <f>IF(E16=D14,D18,IF(E16=D18,D14,0))</f>
        <v>Алексеев Олег</v>
      </c>
      <c r="H39" s="19"/>
      <c r="I39" s="24"/>
      <c r="J39" s="15"/>
      <c r="K39" s="24"/>
      <c r="L39"/>
      <c r="M39"/>
      <c r="N39"/>
      <c r="O39"/>
      <c r="P39"/>
      <c r="Q39"/>
      <c r="R39"/>
      <c r="S39"/>
    </row>
    <row r="40" spans="1:19" ht="12.75">
      <c r="A40" s="2"/>
      <c r="B40" s="15"/>
      <c r="C40" s="16">
        <v>75</v>
      </c>
      <c r="D40" s="22" t="s">
        <v>87</v>
      </c>
      <c r="E40" s="15"/>
      <c r="F40" s="15"/>
      <c r="G40" s="15"/>
      <c r="H40" s="16">
        <v>69</v>
      </c>
      <c r="I40" s="23" t="s">
        <v>78</v>
      </c>
      <c r="J40" s="17"/>
      <c r="K40" s="17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3" t="str">
        <f>IF(D14=C13,C15,IF(D14=C15,C13,0))</f>
        <v>Зырянов Дмитрий</v>
      </c>
      <c r="C41" s="19"/>
      <c r="D41" s="19"/>
      <c r="E41" s="15"/>
      <c r="F41" s="2">
        <v>-50</v>
      </c>
      <c r="G41" s="3" t="str">
        <f>IF(E24=D22,D26,IF(E24=D26,D22,0))</f>
        <v>Шаймухаметов Айрат</v>
      </c>
      <c r="H41" s="19"/>
      <c r="I41" s="28"/>
      <c r="J41" s="45" t="s">
        <v>12</v>
      </c>
      <c r="K41" s="45"/>
      <c r="L41"/>
      <c r="M41"/>
      <c r="N41"/>
      <c r="O41"/>
      <c r="P41"/>
      <c r="Q41"/>
      <c r="R41"/>
      <c r="S41"/>
    </row>
    <row r="42" spans="1:19" ht="12.75">
      <c r="A42" s="2"/>
      <c r="B42" s="16">
        <v>72</v>
      </c>
      <c r="C42" s="38" t="s">
        <v>84</v>
      </c>
      <c r="D42" s="19"/>
      <c r="E42" s="15"/>
      <c r="F42" s="15"/>
      <c r="G42" s="16">
        <v>68</v>
      </c>
      <c r="H42" s="38" t="s">
        <v>79</v>
      </c>
      <c r="I42" s="30"/>
      <c r="J42" s="15"/>
      <c r="K42" s="3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4" t="str">
        <f>IF(D18=C17,C19,IF(D18=C19,C17,0))</f>
        <v>Исаев Вачеслав</v>
      </c>
      <c r="C43" s="15"/>
      <c r="D43" s="19"/>
      <c r="E43" s="15"/>
      <c r="F43" s="2">
        <v>-51</v>
      </c>
      <c r="G43" s="4" t="str">
        <f>IF(E32=D30,D34,IF(E32=D34,D30,0))</f>
        <v>Галимов Роберт</v>
      </c>
      <c r="H43" s="15"/>
      <c r="I43" s="15"/>
      <c r="J43" s="15"/>
      <c r="K43" s="15"/>
      <c r="L43"/>
      <c r="M43"/>
      <c r="N43"/>
      <c r="O43"/>
      <c r="P43"/>
      <c r="Q43"/>
      <c r="R43"/>
      <c r="S43"/>
    </row>
    <row r="44" spans="1:19" ht="12.75">
      <c r="A44" s="2"/>
      <c r="B44" s="24"/>
      <c r="C44" s="15"/>
      <c r="D44" s="16">
        <v>77</v>
      </c>
      <c r="E44" s="22" t="s">
        <v>38</v>
      </c>
      <c r="F44" s="15"/>
      <c r="G44" s="15"/>
      <c r="H44" s="2">
        <v>-69</v>
      </c>
      <c r="I44" s="3" t="str">
        <f>IF(I40=H38,H42,IF(I40=H42,H38,0))</f>
        <v>Галимов Роберт</v>
      </c>
      <c r="J44" s="22"/>
      <c r="K44" s="2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3" t="str">
        <f>IF(D22=C21,C23,IF(D22=C23,C21,0))</f>
        <v>Вильданов Альфред</v>
      </c>
      <c r="C45" s="15"/>
      <c r="D45" s="19"/>
      <c r="E45" s="29" t="s">
        <v>16</v>
      </c>
      <c r="F45" s="15"/>
      <c r="G45" s="2">
        <v>-67</v>
      </c>
      <c r="H45" s="3" t="str">
        <f>IF(H38=G37,G39,IF(H38=G39,G37,0))</f>
        <v>Алексеев Олег</v>
      </c>
      <c r="I45" s="30"/>
      <c r="J45" s="45" t="s">
        <v>14</v>
      </c>
      <c r="K45" s="45"/>
      <c r="L45"/>
      <c r="M45"/>
      <c r="N45"/>
      <c r="O45"/>
      <c r="P45"/>
      <c r="Q45"/>
      <c r="R45"/>
      <c r="S45"/>
    </row>
    <row r="46" spans="1:19" ht="12.75">
      <c r="A46" s="2"/>
      <c r="B46" s="16">
        <v>73</v>
      </c>
      <c r="C46" s="22" t="s">
        <v>83</v>
      </c>
      <c r="D46" s="19"/>
      <c r="E46" s="15"/>
      <c r="F46" s="15"/>
      <c r="G46" s="15"/>
      <c r="H46" s="16">
        <v>70</v>
      </c>
      <c r="I46" s="39" t="s">
        <v>82</v>
      </c>
      <c r="J46" s="22"/>
      <c r="K46" s="2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4" t="str">
        <f>IF(D26=C25,C27,IF(D26=C27,C25,0))</f>
        <v>Хуснутдинов Радмир</v>
      </c>
      <c r="C47" s="19"/>
      <c r="D47" s="19"/>
      <c r="E47" s="15"/>
      <c r="F47" s="15"/>
      <c r="G47" s="2">
        <v>-68</v>
      </c>
      <c r="H47" s="4" t="str">
        <f>IF(H42=G41,G43,IF(H42=G43,G41,0))</f>
        <v>Шаймухаметов Айрат</v>
      </c>
      <c r="I47" s="30"/>
      <c r="J47" s="45" t="s">
        <v>13</v>
      </c>
      <c r="K47" s="45"/>
      <c r="L47"/>
      <c r="M47"/>
      <c r="N47"/>
      <c r="O47"/>
      <c r="P47"/>
      <c r="Q47"/>
      <c r="R47"/>
      <c r="S47"/>
    </row>
    <row r="48" spans="1:19" ht="12.75">
      <c r="A48" s="2"/>
      <c r="B48" s="15"/>
      <c r="C48" s="16">
        <v>76</v>
      </c>
      <c r="D48" s="38" t="s">
        <v>38</v>
      </c>
      <c r="E48" s="15"/>
      <c r="F48" s="15"/>
      <c r="G48" s="15"/>
      <c r="H48" s="2">
        <v>-70</v>
      </c>
      <c r="I48" s="3" t="str">
        <f>IF(I46=H45,H47,IF(I46=H47,H45,0))</f>
        <v>Алексеев Олег</v>
      </c>
      <c r="J48" s="22"/>
      <c r="K48" s="2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3" t="str">
        <f>IF(D30=C29,C31,IF(D30=C31,C29,0))</f>
        <v>Хакимов Рамзиддин</v>
      </c>
      <c r="C49" s="19"/>
      <c r="D49" s="15"/>
      <c r="E49" s="15"/>
      <c r="F49" s="15"/>
      <c r="G49" s="24"/>
      <c r="H49" s="15"/>
      <c r="I49" s="30"/>
      <c r="J49" s="45" t="s">
        <v>15</v>
      </c>
      <c r="K49" s="45"/>
      <c r="L49"/>
      <c r="M49"/>
      <c r="N49"/>
      <c r="O49"/>
      <c r="P49"/>
      <c r="Q49"/>
      <c r="R49"/>
      <c r="S49"/>
    </row>
    <row r="50" spans="1:19" ht="12.75">
      <c r="A50" s="2"/>
      <c r="B50" s="16">
        <v>74</v>
      </c>
      <c r="C50" s="38" t="s">
        <v>38</v>
      </c>
      <c r="D50" s="2">
        <v>-77</v>
      </c>
      <c r="E50" s="3" t="str">
        <f>IF(E44=D40,D48,IF(E44=D48,D40,0))</f>
        <v>Сагитов Чингиз</v>
      </c>
      <c r="F50" s="2">
        <v>-71</v>
      </c>
      <c r="G50" s="3" t="str">
        <f>IF(C38=B37,B39,IF(C38=B39,B37,0))</f>
        <v>Ошурбеков Руслан</v>
      </c>
      <c r="H50" s="15"/>
      <c r="I50" s="15"/>
      <c r="J50" s="15"/>
      <c r="K50" s="15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4" t="str">
        <f>IF(D34=C33,C35,IF(D34=C35,C33,0))</f>
        <v>Богданов Клим</v>
      </c>
      <c r="C51" s="15"/>
      <c r="D51" s="15"/>
      <c r="E51" s="29" t="s">
        <v>17</v>
      </c>
      <c r="F51" s="15"/>
      <c r="G51" s="16">
        <v>79</v>
      </c>
      <c r="H51" s="22" t="s">
        <v>77</v>
      </c>
      <c r="I51" s="15"/>
      <c r="J51" s="15"/>
      <c r="K51" s="15"/>
      <c r="L51"/>
      <c r="M51"/>
      <c r="N51"/>
      <c r="O51"/>
      <c r="P51"/>
      <c r="Q51"/>
      <c r="R51"/>
      <c r="S51"/>
    </row>
    <row r="52" spans="1:19" ht="12.75">
      <c r="A52" s="2"/>
      <c r="B52" s="15"/>
      <c r="C52" s="2">
        <v>-75</v>
      </c>
      <c r="D52" s="3" t="str">
        <f>IF(D40=C38,C42,IF(D40=C42,C38,0))</f>
        <v>Зырянов Дмитрий</v>
      </c>
      <c r="E52" s="30"/>
      <c r="F52" s="2">
        <v>-72</v>
      </c>
      <c r="G52" s="4" t="str">
        <f>IF(C42=B41,B43,IF(C42=B43,B41,0))</f>
        <v>Исаев Вачеслав</v>
      </c>
      <c r="H52" s="19"/>
      <c r="I52" s="24"/>
      <c r="J52" s="15"/>
      <c r="K52" s="24"/>
      <c r="L52"/>
      <c r="M52"/>
      <c r="N52"/>
      <c r="O52"/>
      <c r="P52"/>
      <c r="Q52"/>
      <c r="R52"/>
      <c r="S52"/>
    </row>
    <row r="53" spans="1:19" ht="12.75">
      <c r="A53" s="2"/>
      <c r="B53" s="15"/>
      <c r="C53" s="15"/>
      <c r="D53" s="16">
        <v>78</v>
      </c>
      <c r="E53" s="22" t="s">
        <v>84</v>
      </c>
      <c r="F53" s="15"/>
      <c r="G53" s="15"/>
      <c r="H53" s="16">
        <v>81</v>
      </c>
      <c r="I53" s="23" t="s">
        <v>74</v>
      </c>
      <c r="J53" s="17"/>
      <c r="K53" s="17"/>
      <c r="L53"/>
      <c r="M53"/>
      <c r="N53"/>
      <c r="O53"/>
      <c r="P53"/>
      <c r="Q53"/>
      <c r="R53"/>
      <c r="S53"/>
    </row>
    <row r="54" spans="1:19" ht="12.75">
      <c r="A54" s="2"/>
      <c r="B54" s="15"/>
      <c r="C54" s="2">
        <v>-76</v>
      </c>
      <c r="D54" s="4" t="str">
        <f>IF(D48=C46,C50,IF(D48=C50,C46,0))</f>
        <v>Вильданов Альфред</v>
      </c>
      <c r="E54" s="29" t="s">
        <v>92</v>
      </c>
      <c r="F54" s="2">
        <v>-73</v>
      </c>
      <c r="G54" s="3" t="str">
        <f>IF(C46=B45,B47,IF(C46=B47,B45,0))</f>
        <v>Хуснутдинов Радмир</v>
      </c>
      <c r="H54" s="19"/>
      <c r="I54" s="28"/>
      <c r="J54" s="45" t="s">
        <v>18</v>
      </c>
      <c r="K54" s="45"/>
      <c r="L54"/>
      <c r="M54"/>
      <c r="N54"/>
      <c r="O54"/>
      <c r="P54"/>
      <c r="Q54"/>
      <c r="R54"/>
      <c r="S54"/>
    </row>
    <row r="55" spans="1:19" ht="12.75">
      <c r="A55" s="2"/>
      <c r="B55" s="15"/>
      <c r="C55" s="15"/>
      <c r="D55" s="2">
        <v>-78</v>
      </c>
      <c r="E55" s="3" t="str">
        <f>IF(E53=D52,D54,IF(E53=D54,D52,0))</f>
        <v>Вильданов Альфред</v>
      </c>
      <c r="F55" s="15"/>
      <c r="G55" s="16">
        <v>80</v>
      </c>
      <c r="H55" s="38" t="s">
        <v>74</v>
      </c>
      <c r="I55" s="30"/>
      <c r="J55" s="15"/>
      <c r="K55" s="3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3" t="str">
        <f>IF(C5=B4,B6,IF(C5=B6,B4,0))</f>
        <v>_</v>
      </c>
      <c r="C56" s="24"/>
      <c r="D56" s="15"/>
      <c r="E56" s="29" t="s">
        <v>19</v>
      </c>
      <c r="F56" s="2">
        <v>-74</v>
      </c>
      <c r="G56" s="4" t="str">
        <f>IF(C50=B49,B51,IF(C50=B51,B49,0))</f>
        <v>Богданов Клим</v>
      </c>
      <c r="H56" s="15"/>
      <c r="I56" s="15"/>
      <c r="J56" s="15"/>
      <c r="K56" s="15"/>
      <c r="L56"/>
      <c r="M56"/>
      <c r="N56"/>
      <c r="O56"/>
      <c r="P56"/>
      <c r="Q56"/>
      <c r="R56"/>
      <c r="S56"/>
    </row>
    <row r="57" spans="1:19" ht="12.75">
      <c r="A57" s="2"/>
      <c r="B57" s="16">
        <v>83</v>
      </c>
      <c r="C57" s="22" t="s">
        <v>88</v>
      </c>
      <c r="D57" s="15"/>
      <c r="E57" s="15"/>
      <c r="F57" s="15"/>
      <c r="G57" s="15"/>
      <c r="H57" s="2">
        <v>-81</v>
      </c>
      <c r="I57" s="3" t="str">
        <f>IF(I53=H51,H55,IF(I53=H55,H51,0))</f>
        <v>Исаев Вачеслав</v>
      </c>
      <c r="J57" s="22"/>
      <c r="K57" s="2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4" t="str">
        <f>IF(C9=B8,B10,IF(C9=B10,B8,0))</f>
        <v>Ахметшин Расуль</v>
      </c>
      <c r="C58" s="19"/>
      <c r="D58" s="15"/>
      <c r="E58" s="15"/>
      <c r="F58" s="15"/>
      <c r="G58" s="2">
        <v>-79</v>
      </c>
      <c r="H58" s="3" t="str">
        <f>IF(H51=G50,G52,IF(H51=G52,G50,0))</f>
        <v>Ошурбеков Руслан</v>
      </c>
      <c r="I58" s="30"/>
      <c r="J58" s="45" t="s">
        <v>20</v>
      </c>
      <c r="K58" s="45"/>
      <c r="L58"/>
      <c r="M58"/>
      <c r="N58"/>
      <c r="O58"/>
      <c r="P58"/>
      <c r="Q58"/>
      <c r="R58"/>
      <c r="S58"/>
    </row>
    <row r="59" spans="1:19" ht="12.75">
      <c r="A59" s="2"/>
      <c r="B59" s="15"/>
      <c r="C59" s="16">
        <v>87</v>
      </c>
      <c r="D59" s="22" t="s">
        <v>88</v>
      </c>
      <c r="E59" s="15"/>
      <c r="F59" s="15"/>
      <c r="G59" s="15"/>
      <c r="H59" s="16">
        <v>82</v>
      </c>
      <c r="I59" s="39" t="s">
        <v>80</v>
      </c>
      <c r="J59" s="22"/>
      <c r="K59" s="2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3" t="str">
        <f>IF(C13=B12,B14,IF(C13=B14,B12,0))</f>
        <v>Назаров Евгений</v>
      </c>
      <c r="C60" s="19"/>
      <c r="D60" s="19"/>
      <c r="E60" s="15"/>
      <c r="F60" s="15"/>
      <c r="G60" s="2">
        <v>-80</v>
      </c>
      <c r="H60" s="4" t="str">
        <f>IF(H55=G54,G56,IF(H55=G56,G54,0))</f>
        <v>Богданов Клим</v>
      </c>
      <c r="I60" s="30"/>
      <c r="J60" s="45" t="s">
        <v>21</v>
      </c>
      <c r="K60" s="45"/>
      <c r="L60"/>
      <c r="M60"/>
      <c r="N60"/>
      <c r="O60"/>
      <c r="P60"/>
      <c r="Q60"/>
      <c r="R60"/>
      <c r="S60"/>
    </row>
    <row r="61" spans="1:19" ht="12.75">
      <c r="A61" s="2"/>
      <c r="B61" s="16">
        <v>84</v>
      </c>
      <c r="C61" s="38" t="s">
        <v>91</v>
      </c>
      <c r="D61" s="19"/>
      <c r="E61" s="15"/>
      <c r="F61" s="15"/>
      <c r="G61" s="15"/>
      <c r="H61" s="2">
        <v>-82</v>
      </c>
      <c r="I61" s="3" t="str">
        <f>IF(I59=H58,H60,IF(I59=H60,H58,0))</f>
        <v>Богданов Клим</v>
      </c>
      <c r="J61" s="22"/>
      <c r="K61" s="2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4" t="str">
        <f>IF(C17=B16,B18,IF(C17=B18,B16,0))</f>
        <v>_</v>
      </c>
      <c r="C62" s="15"/>
      <c r="D62" s="19"/>
      <c r="E62" s="15"/>
      <c r="F62" s="15"/>
      <c r="G62" s="24"/>
      <c r="H62" s="15"/>
      <c r="I62" s="30"/>
      <c r="J62" s="45" t="s">
        <v>22</v>
      </c>
      <c r="K62" s="45"/>
      <c r="L62"/>
      <c r="M62"/>
      <c r="N62"/>
      <c r="O62"/>
      <c r="P62"/>
      <c r="Q62"/>
      <c r="R62"/>
      <c r="S62"/>
    </row>
    <row r="63" spans="1:19" ht="12.75">
      <c r="A63" s="2"/>
      <c r="B63" s="24"/>
      <c r="C63" s="15"/>
      <c r="D63" s="16">
        <v>89</v>
      </c>
      <c r="E63" s="22" t="s">
        <v>88</v>
      </c>
      <c r="F63" s="2">
        <v>-83</v>
      </c>
      <c r="G63" s="3" t="str">
        <f>IF(C57=B56,B58,IF(C57=B58,B56,0))</f>
        <v>_</v>
      </c>
      <c r="H63" s="15"/>
      <c r="I63" s="15"/>
      <c r="J63" s="15"/>
      <c r="K63" s="15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3" t="str">
        <f>IF(C21=B20,B22,IF(C21=B22,B20,0))</f>
        <v>_</v>
      </c>
      <c r="C64" s="15"/>
      <c r="D64" s="19"/>
      <c r="E64" s="29" t="s">
        <v>23</v>
      </c>
      <c r="F64" s="15"/>
      <c r="G64" s="16">
        <v>91</v>
      </c>
      <c r="H64" s="22"/>
      <c r="I64" s="15"/>
      <c r="J64" s="15"/>
      <c r="K64" s="15"/>
      <c r="L64"/>
      <c r="M64"/>
      <c r="N64"/>
      <c r="O64"/>
      <c r="P64"/>
      <c r="Q64"/>
      <c r="R64"/>
      <c r="S64"/>
    </row>
    <row r="65" spans="1:19" ht="12.75">
      <c r="A65" s="2"/>
      <c r="B65" s="16">
        <v>85</v>
      </c>
      <c r="C65" s="22" t="s">
        <v>90</v>
      </c>
      <c r="D65" s="19"/>
      <c r="E65" s="15"/>
      <c r="F65" s="2">
        <v>-84</v>
      </c>
      <c r="G65" s="4" t="str">
        <f>IF(C61=B60,B62,IF(C61=B62,B60,0))</f>
        <v>_</v>
      </c>
      <c r="H65" s="19"/>
      <c r="I65" s="24"/>
      <c r="J65" s="15"/>
      <c r="K65" s="24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4" t="str">
        <f>IF(C25=B24,B26,IF(C25=B26,B24,0))</f>
        <v>Федоров Владислав</v>
      </c>
      <c r="C66" s="19"/>
      <c r="D66" s="19"/>
      <c r="E66" s="15"/>
      <c r="F66" s="15"/>
      <c r="G66" s="15"/>
      <c r="H66" s="16">
        <v>93</v>
      </c>
      <c r="I66" s="23"/>
      <c r="J66" s="17"/>
      <c r="K66" s="17"/>
      <c r="L66"/>
      <c r="M66"/>
      <c r="N66"/>
      <c r="O66"/>
      <c r="P66"/>
      <c r="Q66"/>
      <c r="R66"/>
      <c r="S66"/>
    </row>
    <row r="67" spans="1:19" ht="12.75">
      <c r="A67" s="2"/>
      <c r="B67" s="15"/>
      <c r="C67" s="16">
        <v>88</v>
      </c>
      <c r="D67" s="38" t="s">
        <v>90</v>
      </c>
      <c r="E67" s="15"/>
      <c r="F67" s="2">
        <v>-85</v>
      </c>
      <c r="G67" s="3" t="str">
        <f>IF(C65=B64,B66,IF(C65=B66,B64,0))</f>
        <v>_</v>
      </c>
      <c r="H67" s="19"/>
      <c r="I67" s="28"/>
      <c r="J67" s="45" t="s">
        <v>24</v>
      </c>
      <c r="K67" s="45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3" t="str">
        <f>IF(C29=B28,B30,IF(C29=B30,B28,0))</f>
        <v>Пашкин Кирилл</v>
      </c>
      <c r="C68" s="19"/>
      <c r="D68" s="15"/>
      <c r="E68" s="15"/>
      <c r="F68" s="15"/>
      <c r="G68" s="16">
        <v>92</v>
      </c>
      <c r="H68" s="38"/>
      <c r="I68" s="30"/>
      <c r="J68" s="15"/>
      <c r="K68" s="30"/>
      <c r="L68"/>
      <c r="M68"/>
      <c r="N68"/>
      <c r="O68"/>
      <c r="P68"/>
      <c r="Q68"/>
      <c r="R68"/>
      <c r="S68"/>
    </row>
    <row r="69" spans="1:19" ht="12.75">
      <c r="A69" s="2"/>
      <c r="B69" s="16">
        <v>86</v>
      </c>
      <c r="C69" s="38" t="s">
        <v>89</v>
      </c>
      <c r="D69" s="2">
        <v>-89</v>
      </c>
      <c r="E69" s="3" t="str">
        <f>IF(E63=D59,D67,IF(E63=D67,D59,0))</f>
        <v>Федоров Владислав</v>
      </c>
      <c r="F69" s="2">
        <v>-86</v>
      </c>
      <c r="G69" s="4" t="str">
        <f>IF(C69=B68,B70,IF(C69=B70,B68,0))</f>
        <v>_</v>
      </c>
      <c r="H69" s="15"/>
      <c r="I69" s="15"/>
      <c r="J69" s="15"/>
      <c r="K69" s="15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4" t="str">
        <f>IF(C33=B32,B34,IF(C33=B34,B32,0))</f>
        <v>_</v>
      </c>
      <c r="C70" s="15"/>
      <c r="D70" s="15"/>
      <c r="E70" s="29" t="s">
        <v>25</v>
      </c>
      <c r="F70" s="15"/>
      <c r="G70" s="15"/>
      <c r="H70" s="2">
        <v>-93</v>
      </c>
      <c r="I70" s="3">
        <f>IF(I66=H64,H68,IF(I66=H68,H64,0))</f>
        <v>0</v>
      </c>
      <c r="J70" s="22"/>
      <c r="K70" s="22"/>
      <c r="L70"/>
      <c r="M70"/>
      <c r="N70"/>
      <c r="O70"/>
      <c r="P70"/>
      <c r="Q70"/>
      <c r="R70"/>
      <c r="S70"/>
    </row>
    <row r="71" spans="1:19" ht="12.75">
      <c r="A71" s="15"/>
      <c r="B71" s="15"/>
      <c r="C71" s="2">
        <v>-87</v>
      </c>
      <c r="D71" s="3" t="str">
        <f>IF(D59=C57,C61,IF(D59=C61,C57,0))</f>
        <v>Назаров Евгений</v>
      </c>
      <c r="E71" s="30"/>
      <c r="F71" s="15"/>
      <c r="G71" s="2">
        <v>-91</v>
      </c>
      <c r="H71" s="3">
        <f>IF(H64=G63,G65,IF(H64=G65,G63,0))</f>
        <v>0</v>
      </c>
      <c r="I71" s="30"/>
      <c r="J71" s="45" t="s">
        <v>26</v>
      </c>
      <c r="K71" s="45"/>
      <c r="L71"/>
      <c r="M71"/>
      <c r="N71"/>
      <c r="O71"/>
      <c r="P71"/>
      <c r="Q71"/>
      <c r="R71"/>
      <c r="S71"/>
    </row>
    <row r="72" spans="1:19" ht="12.75">
      <c r="A72" s="15"/>
      <c r="B72" s="15"/>
      <c r="C72" s="15"/>
      <c r="D72" s="16">
        <v>90</v>
      </c>
      <c r="E72" s="22" t="s">
        <v>89</v>
      </c>
      <c r="F72" s="15"/>
      <c r="G72" s="15"/>
      <c r="H72" s="16">
        <v>94</v>
      </c>
      <c r="I72" s="39"/>
      <c r="J72" s="22"/>
      <c r="K72" s="22"/>
      <c r="L72"/>
      <c r="M72"/>
      <c r="N72"/>
      <c r="O72"/>
      <c r="P72"/>
      <c r="Q72"/>
      <c r="R72"/>
      <c r="S72"/>
    </row>
    <row r="73" spans="1:19" ht="12.75">
      <c r="A73" s="15"/>
      <c r="B73" s="15"/>
      <c r="C73" s="2">
        <v>-88</v>
      </c>
      <c r="D73" s="4" t="str">
        <f>IF(D67=C65,C69,IF(D67=C69,C65,0))</f>
        <v>Пашкин Кирилл</v>
      </c>
      <c r="E73" s="29" t="s">
        <v>27</v>
      </c>
      <c r="F73" s="15"/>
      <c r="G73" s="2">
        <v>-92</v>
      </c>
      <c r="H73" s="4">
        <f>IF(H68=G67,G69,IF(H68=G69,G67,0))</f>
        <v>0</v>
      </c>
      <c r="I73" s="30"/>
      <c r="J73" s="45" t="s">
        <v>28</v>
      </c>
      <c r="K73" s="45"/>
      <c r="L73"/>
      <c r="M73"/>
      <c r="N73"/>
      <c r="O73"/>
      <c r="P73"/>
      <c r="Q73"/>
      <c r="R73"/>
      <c r="S73"/>
    </row>
    <row r="74" spans="1:19" ht="12.75">
      <c r="A74" s="15"/>
      <c r="B74" s="15"/>
      <c r="C74" s="15"/>
      <c r="D74" s="2">
        <v>-90</v>
      </c>
      <c r="E74" s="3" t="str">
        <f>IF(E72=D71,D73,IF(E72=D73,D71,0))</f>
        <v>Назаров Евгений</v>
      </c>
      <c r="F74" s="15"/>
      <c r="G74" s="15"/>
      <c r="H74" s="2">
        <v>-94</v>
      </c>
      <c r="I74" s="3">
        <f>IF(I72=H71,H73,IF(I72=H73,H71,0))</f>
        <v>0</v>
      </c>
      <c r="J74" s="22"/>
      <c r="K74" s="22"/>
      <c r="L74"/>
      <c r="M74"/>
      <c r="N74"/>
      <c r="O74"/>
      <c r="P74"/>
      <c r="Q74"/>
      <c r="R74"/>
      <c r="S74"/>
    </row>
    <row r="75" spans="1:19" ht="12.75">
      <c r="A75" s="15"/>
      <c r="B75" s="15"/>
      <c r="C75" s="24"/>
      <c r="D75" s="15"/>
      <c r="E75" s="29" t="s">
        <v>29</v>
      </c>
      <c r="F75" s="15"/>
      <c r="G75" s="24"/>
      <c r="H75" s="15"/>
      <c r="I75" s="30"/>
      <c r="J75" s="45" t="s">
        <v>30</v>
      </c>
      <c r="K75" s="45"/>
      <c r="L75"/>
      <c r="M75"/>
      <c r="N75"/>
      <c r="O75"/>
      <c r="P75"/>
      <c r="Q75"/>
      <c r="R75"/>
      <c r="S75"/>
    </row>
    <row r="76" spans="1:19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0"/>
  <sheetViews>
    <sheetView tabSelected="1" workbookViewId="0" topLeftCell="A1">
      <selection activeCell="A4" sqref="A4"/>
    </sheetView>
  </sheetViews>
  <sheetFormatPr defaultColWidth="12.625" defaultRowHeight="15" customHeight="1"/>
  <cols>
    <col min="1" max="16384" width="1.75390625" style="33" customWidth="1"/>
  </cols>
  <sheetData>
    <row r="1" ht="15" customHeight="1">
      <c r="A1" s="32" t="s">
        <v>54</v>
      </c>
    </row>
    <row r="4" ht="15" customHeight="1">
      <c r="A4" s="34" t="s">
        <v>93</v>
      </c>
    </row>
    <row r="8" ht="15" customHeight="1">
      <c r="A8" s="32" t="s">
        <v>51</v>
      </c>
    </row>
    <row r="9" ht="15" customHeight="1">
      <c r="A9" s="32" t="s">
        <v>52</v>
      </c>
    </row>
    <row r="10" ht="15" customHeight="1">
      <c r="A10" s="32" t="s">
        <v>94</v>
      </c>
    </row>
    <row r="11" ht="15" customHeight="1">
      <c r="A11" s="32" t="s">
        <v>95</v>
      </c>
    </row>
    <row r="12" ht="15" customHeight="1">
      <c r="A12" s="32" t="s">
        <v>96</v>
      </c>
    </row>
    <row r="13" ht="15" customHeight="1">
      <c r="A13" s="32" t="s">
        <v>97</v>
      </c>
    </row>
    <row r="14" ht="15" customHeight="1">
      <c r="A14" s="32"/>
    </row>
    <row r="15" ht="15" customHeight="1">
      <c r="A15" s="33" t="s">
        <v>44</v>
      </c>
    </row>
    <row r="16" ht="15" customHeight="1">
      <c r="A16" s="32" t="s">
        <v>53</v>
      </c>
    </row>
    <row r="17" ht="15" customHeight="1">
      <c r="A17" s="32" t="s">
        <v>45</v>
      </c>
    </row>
    <row r="18" ht="15" customHeight="1">
      <c r="A18" s="32" t="s">
        <v>46</v>
      </c>
    </row>
    <row r="19" ht="15" customHeight="1">
      <c r="A19" s="32"/>
    </row>
    <row r="20" ht="15" customHeight="1">
      <c r="A20" s="32" t="s">
        <v>47</v>
      </c>
    </row>
    <row r="21" ht="15" customHeight="1">
      <c r="A21" s="32"/>
    </row>
    <row r="22" ht="15" customHeight="1">
      <c r="A22" s="32" t="s">
        <v>98</v>
      </c>
    </row>
    <row r="23" ht="15" customHeight="1">
      <c r="A23" s="32"/>
    </row>
    <row r="24" ht="15" customHeight="1">
      <c r="A24" s="32" t="s">
        <v>48</v>
      </c>
    </row>
    <row r="25" ht="15" customHeight="1">
      <c r="A25" s="32"/>
    </row>
    <row r="26" ht="15" customHeight="1">
      <c r="A26" s="32" t="s">
        <v>100</v>
      </c>
    </row>
    <row r="27" ht="15" customHeight="1">
      <c r="A27" s="32" t="s">
        <v>101</v>
      </c>
    </row>
    <row r="28" ht="15" customHeight="1">
      <c r="A28" s="32" t="s">
        <v>99</v>
      </c>
    </row>
    <row r="29" ht="15" customHeight="1">
      <c r="A29" s="32"/>
    </row>
    <row r="30" ht="15" customHeight="1">
      <c r="A30" s="33" t="s">
        <v>49</v>
      </c>
    </row>
    <row r="31" ht="15" customHeight="1">
      <c r="A31" s="32" t="s">
        <v>50</v>
      </c>
    </row>
    <row r="32" ht="15" customHeight="1">
      <c r="A32" s="35" t="s">
        <v>102</v>
      </c>
    </row>
    <row r="33" ht="15" customHeight="1">
      <c r="A33" s="35" t="s">
        <v>103</v>
      </c>
    </row>
    <row r="34" ht="15" customHeight="1">
      <c r="A34" s="35" t="s">
        <v>104</v>
      </c>
    </row>
    <row r="35" ht="15" customHeight="1">
      <c r="A35" s="35" t="s">
        <v>105</v>
      </c>
    </row>
    <row r="36" ht="15" customHeight="1">
      <c r="A36" s="35" t="s">
        <v>106</v>
      </c>
    </row>
    <row r="37" ht="15" customHeight="1">
      <c r="A37" s="35" t="s">
        <v>107</v>
      </c>
    </row>
    <row r="38" ht="15" customHeight="1">
      <c r="A38" s="35" t="s">
        <v>108</v>
      </c>
    </row>
    <row r="39" ht="15" customHeight="1">
      <c r="A39" s="35" t="s">
        <v>109</v>
      </c>
    </row>
    <row r="40" ht="15" customHeight="1">
      <c r="A40" s="35" t="s">
        <v>110</v>
      </c>
    </row>
    <row r="41" ht="15" customHeight="1">
      <c r="A41" s="35" t="s">
        <v>111</v>
      </c>
    </row>
    <row r="42" ht="15" customHeight="1">
      <c r="A42" s="35" t="s">
        <v>112</v>
      </c>
    </row>
    <row r="43" ht="15" customHeight="1">
      <c r="A43" s="35" t="s">
        <v>113</v>
      </c>
    </row>
    <row r="44" ht="15" customHeight="1">
      <c r="A44" s="35"/>
    </row>
    <row r="45" ht="15" customHeight="1">
      <c r="A45" s="36"/>
    </row>
    <row r="46" ht="15" customHeight="1">
      <c r="A46" s="35"/>
    </row>
    <row r="47" ht="15" customHeight="1">
      <c r="A47" s="35"/>
    </row>
    <row r="48" ht="15" customHeight="1">
      <c r="A48" s="35"/>
    </row>
    <row r="49" ht="15" customHeight="1">
      <c r="A49" s="35"/>
    </row>
    <row r="50" ht="15" customHeight="1">
      <c r="A50" s="35"/>
    </row>
    <row r="51" ht="15" customHeight="1">
      <c r="A51" s="35"/>
    </row>
    <row r="52" ht="15" customHeight="1">
      <c r="A52" s="35"/>
    </row>
    <row r="53" ht="15" customHeight="1">
      <c r="A53" s="35"/>
    </row>
    <row r="54" ht="15" customHeight="1">
      <c r="A54" s="35"/>
    </row>
    <row r="55" ht="15" customHeight="1">
      <c r="A55" s="35"/>
    </row>
    <row r="56" ht="15" customHeight="1">
      <c r="A56" s="35"/>
    </row>
    <row r="57" ht="15" customHeight="1">
      <c r="A57" s="35"/>
    </row>
    <row r="58" ht="15" customHeight="1">
      <c r="A58" s="35"/>
    </row>
    <row r="59" ht="15" customHeight="1">
      <c r="A59" s="35"/>
    </row>
    <row r="60" ht="15" customHeight="1">
      <c r="A60" s="35"/>
    </row>
  </sheetData>
  <sheetProtection sheet="1" objects="1" scenarios="1"/>
  <printOptions/>
  <pageMargins left="0" right="0" top="0.3937007874015748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2012-05-09T02:49:29Z</cp:lastPrinted>
  <dcterms:created xsi:type="dcterms:W3CDTF">2008-02-03T08:28:10Z</dcterms:created>
  <dcterms:modified xsi:type="dcterms:W3CDTF">2012-05-09T02:50:10Z</dcterms:modified>
  <cp:category/>
  <cp:version/>
  <cp:contentType/>
  <cp:contentStatus/>
</cp:coreProperties>
</file>