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1с" sheetId="3" r:id="rId3"/>
    <sheet name="6л2с" sheetId="4" r:id="rId4"/>
    <sheet name="Сп5л" sheetId="5" r:id="rId5"/>
    <sheet name="5л" sheetId="6" r:id="rId6"/>
    <sheet name="Сп4л" sheetId="7" r:id="rId7"/>
    <sheet name="4л" sheetId="8" r:id="rId8"/>
    <sheet name="Сп3л" sheetId="9" r:id="rId9"/>
    <sheet name="3л" sheetId="10" r:id="rId10"/>
    <sheet name="Сп2л" sheetId="11" r:id="rId11"/>
    <sheet name="2л" sheetId="12" r:id="rId12"/>
    <sheet name="Сп1л" sheetId="13" r:id="rId13"/>
    <sheet name="1л1с" sheetId="14" r:id="rId14"/>
    <sheet name="1л2с" sheetId="15" r:id="rId15"/>
    <sheet name="Сл" sheetId="16" r:id="rId16"/>
    <sheet name="СпВл" sheetId="17" r:id="rId17"/>
    <sheet name="Вл1с" sheetId="18" r:id="rId18"/>
    <sheet name="Вл2с" sheetId="19" r:id="rId19"/>
    <sheet name="СпПл" sheetId="20" r:id="rId20"/>
    <sheet name="Пл1с" sheetId="21" r:id="rId21"/>
    <sheet name="Пл2с" sheetId="22" r:id="rId22"/>
  </sheets>
  <definedNames>
    <definedName name="_xlnm.Print_Area" localSheetId="13">'1л1с'!$A$1:$G$76</definedName>
    <definedName name="_xlnm.Print_Area" localSheetId="14">'1л2с'!$A$1:$K$76</definedName>
    <definedName name="_xlnm.Print_Area" localSheetId="11">'2л'!$A$1:$J$72</definedName>
    <definedName name="_xlnm.Print_Area" localSheetId="9">'3л'!$A$1:$J$72</definedName>
    <definedName name="_xlnm.Print_Area" localSheetId="7">'4л'!$A$1:$J$72</definedName>
    <definedName name="_xlnm.Print_Area" localSheetId="5">'5л'!$A$1:$J$36</definedName>
    <definedName name="_xlnm.Print_Area" localSheetId="2">'6л1с'!$A$1:$G$76</definedName>
    <definedName name="_xlnm.Print_Area" localSheetId="3">'6л2с'!$A$1:$K$76</definedName>
    <definedName name="_xlnm.Print_Area" localSheetId="17">'Вл1с'!$A$1:$G$76</definedName>
    <definedName name="_xlnm.Print_Area" localSheetId="18">'Вл2с'!$A$1:$K$76</definedName>
    <definedName name="_xlnm.Print_Area" localSheetId="20">'Пл1с'!$A$1:$G$76</definedName>
    <definedName name="_xlnm.Print_Area" localSheetId="21">'Пл2с'!$A$1:$K$76</definedName>
    <definedName name="_xlnm.Print_Area" localSheetId="0">'Положение'!$A$1:$BG$83</definedName>
    <definedName name="_xlnm.Print_Area" localSheetId="15">'Сл'!$A$1:$AB$53</definedName>
    <definedName name="_xlnm.Print_Area" localSheetId="12">'Сп1л'!$A$1:$I$38</definedName>
    <definedName name="_xlnm.Print_Area" localSheetId="10">'Сп2л'!$A$1:$I$22</definedName>
    <definedName name="_xlnm.Print_Area" localSheetId="8">'Сп3л'!$A$1:$I$22</definedName>
    <definedName name="_xlnm.Print_Area" localSheetId="6">'Сп4л'!$A$1:$I$22</definedName>
    <definedName name="_xlnm.Print_Area" localSheetId="4">'Сп5л'!$A$1:$I$14</definedName>
    <definedName name="_xlnm.Print_Area" localSheetId="1">'Сп6л'!$A$1:$I$38</definedName>
    <definedName name="_xlnm.Print_Area" localSheetId="16">'СпВл'!$A$1:$I$38</definedName>
    <definedName name="_xlnm.Print_Area" localSheetId="19">'СпПл'!$A$1:$I$38</definedName>
  </definedNames>
  <calcPr fullCalcOnLoad="1"/>
</workbook>
</file>

<file path=xl/sharedStrings.xml><?xml version="1.0" encoding="utf-8"?>
<sst xmlns="http://schemas.openxmlformats.org/spreadsheetml/2006/main" count="1020" uniqueCount="209">
  <si>
    <t>Кубок Башкортостана 2011</t>
  </si>
  <si>
    <t>Турнир 6-й лиги Этапа УфаПак</t>
  </si>
  <si>
    <t>Список в соответствии с рейтингом</t>
  </si>
  <si>
    <t>№</t>
  </si>
  <si>
    <t>Список согласно занятым местам</t>
  </si>
  <si>
    <t>Шакирова Арина</t>
  </si>
  <si>
    <t>Барышев Илья</t>
  </si>
  <si>
    <t>Пехенько Кирилл</t>
  </si>
  <si>
    <t>Якупова Елена</t>
  </si>
  <si>
    <t>Каримов Артур</t>
  </si>
  <si>
    <t>Байрамалов Вячеслав</t>
  </si>
  <si>
    <t>Гайсин Динислам</t>
  </si>
  <si>
    <t>Ерофеев Илья</t>
  </si>
  <si>
    <t>Гончаров Данил</t>
  </si>
  <si>
    <t>Саликов Антон</t>
  </si>
  <si>
    <t>Швецов Максим</t>
  </si>
  <si>
    <t>Патраев Борис</t>
  </si>
  <si>
    <t>Суфияров Ильнур</t>
  </si>
  <si>
    <t>Казыханов Данис</t>
  </si>
  <si>
    <t>Уразаев Радмир</t>
  </si>
  <si>
    <t>Исламбратов Эдуард</t>
  </si>
  <si>
    <t>Новожилов Данис</t>
  </si>
  <si>
    <t>Гадельшин Тимур</t>
  </si>
  <si>
    <t>Максимов Владислав</t>
  </si>
  <si>
    <t>Седова Яна</t>
  </si>
  <si>
    <t>Калугина Елизавета</t>
  </si>
  <si>
    <t>Бубнова Александра</t>
  </si>
  <si>
    <t>Мустазяпов Ильмир</t>
  </si>
  <si>
    <t>Сайфуллина Лира</t>
  </si>
  <si>
    <t>Аюпов Альмир</t>
  </si>
  <si>
    <t>Ахметзянов Алмаз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</si>
  <si>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</si>
  <si>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</si>
  <si>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</si>
  <si>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</si>
  <si>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</si>
  <si>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</si>
  <si>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</si>
  <si>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</si>
  <si>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</si>
  <si>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</si>
  <si>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</si>
  <si>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</si>
  <si>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</si>
  <si>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</si>
  <si>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</si>
  <si>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</si>
  <si>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</si>
  <si>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</si>
  <si>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</si>
  <si>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</si>
  <si>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</si>
  <si>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</si>
  <si>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</si>
  <si>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</si>
  <si>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</si>
  <si>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</si>
  <si>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</si>
  <si>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</si>
  <si>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</si>
  <si>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</si>
  <si>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</si>
  <si>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</si>
  <si>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</si>
  <si>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5-й лиги Этапа УфаПак</t>
  </si>
  <si>
    <t>Фролов Михаил</t>
  </si>
  <si>
    <t>Гафаров Рамиль</t>
  </si>
  <si>
    <t>Кунгурова Юлия</t>
  </si>
  <si>
    <t>Шмейман Роман</t>
  </si>
  <si>
    <t>Токарева Александра</t>
  </si>
  <si>
    <t>Шакиров Богдан</t>
  </si>
  <si>
    <t>Турнир 4-й лиги Этапа УфаПак</t>
  </si>
  <si>
    <t>Коврижников Максим</t>
  </si>
  <si>
    <t>Гилязова Альбина</t>
  </si>
  <si>
    <t>Хакимова Фиоза</t>
  </si>
  <si>
    <t>Атягин Руслан</t>
  </si>
  <si>
    <t>Антонян Ваге</t>
  </si>
  <si>
    <t>Тимербулатов Раиль</t>
  </si>
  <si>
    <t>Мухетдинов Амир</t>
  </si>
  <si>
    <t>Хабибуллина Эльвина</t>
  </si>
  <si>
    <t>Саитов Эмиль</t>
  </si>
  <si>
    <t>Турнир 3-й лиги Этапа УфаПак</t>
  </si>
  <si>
    <t>Гилемханова Дина</t>
  </si>
  <si>
    <t>Савинов Леонид</t>
  </si>
  <si>
    <t>Гарифуллин Валерий</t>
  </si>
  <si>
    <t>Даць Владислав</t>
  </si>
  <si>
    <t>Габдуллин Азат</t>
  </si>
  <si>
    <t>Набиуллина Светлана</t>
  </si>
  <si>
    <t>Аминев Марат</t>
  </si>
  <si>
    <t>Искандаров Денис</t>
  </si>
  <si>
    <t>Султанмагомедов Тимур</t>
  </si>
  <si>
    <t>Давыдов Евгений</t>
  </si>
  <si>
    <t>Турнир 2-й лиги Этапа УфаПак</t>
  </si>
  <si>
    <t>Арсеньев Кирилл</t>
  </si>
  <si>
    <t>Овод Вадим</t>
  </si>
  <si>
    <t>Лукьянова Ирина</t>
  </si>
  <si>
    <t>Маликов Ильдар</t>
  </si>
  <si>
    <t>Дядин Дмитрий</t>
  </si>
  <si>
    <t>Матюшин Денис</t>
  </si>
  <si>
    <t>Омерова Александра</t>
  </si>
  <si>
    <t>Овод Максим</t>
  </si>
  <si>
    <t>Грошев Юрий</t>
  </si>
  <si>
    <t>Мансуров Данар</t>
  </si>
  <si>
    <t>Равилов Руслан</t>
  </si>
  <si>
    <t>Басс Кирилл</t>
  </si>
  <si>
    <t>Шуршин Андрей</t>
  </si>
  <si>
    <t>Юнусов Ринат</t>
  </si>
  <si>
    <t>Мухутдинов Динар</t>
  </si>
  <si>
    <t>Баймуратов Айрат</t>
  </si>
  <si>
    <t>Турнир 1-й лиги Этапа УфаПак</t>
  </si>
  <si>
    <t>Коробко Павел</t>
  </si>
  <si>
    <t>Грубов Виталий</t>
  </si>
  <si>
    <t>Андрющенко Матвей</t>
  </si>
  <si>
    <t>Маневич Сергей</t>
  </si>
  <si>
    <t>Толкачев Иван</t>
  </si>
  <si>
    <t>Прокофьев Михаил</t>
  </si>
  <si>
    <t>Шамов Разиль</t>
  </si>
  <si>
    <t>Насыров Илдар</t>
  </si>
  <si>
    <t>Ямалетдинов Азамат</t>
  </si>
  <si>
    <t>Гайнуллин Айтуган</t>
  </si>
  <si>
    <t>Кузьмин Александр</t>
  </si>
  <si>
    <t>Полушин Сергей</t>
  </si>
  <si>
    <t>Бикбулатов Ильдар</t>
  </si>
  <si>
    <t>Клементьева Елена</t>
  </si>
  <si>
    <t>Аминева Элина</t>
  </si>
  <si>
    <t>Бахтияров Айрат</t>
  </si>
  <si>
    <t>Исмайлов Азамат</t>
  </si>
  <si>
    <t>Новиков Иван</t>
  </si>
  <si>
    <t>Юнусов Степан</t>
  </si>
  <si>
    <t>Клементьев Роман</t>
  </si>
  <si>
    <t>Апакетов Эдуард</t>
  </si>
  <si>
    <t>Юдичев Сергей</t>
  </si>
  <si>
    <t>Новикова Ольга</t>
  </si>
  <si>
    <t>Терехов Андрей</t>
  </si>
  <si>
    <t>Хафизов Руслан</t>
  </si>
  <si>
    <t>Арчибасов Евгений</t>
  </si>
  <si>
    <t>Турнир Старшей лиги Этапа УфаПак</t>
  </si>
  <si>
    <t>Группа 1</t>
  </si>
  <si>
    <t>3</t>
  </si>
  <si>
    <t>место</t>
  </si>
  <si>
    <t>Урманов Артур</t>
  </si>
  <si>
    <t>3\0</t>
  </si>
  <si>
    <t>1</t>
  </si>
  <si>
    <t>Стародубцев Олег</t>
  </si>
  <si>
    <t>0\3</t>
  </si>
  <si>
    <t>2\3</t>
  </si>
  <si>
    <t>3\1</t>
  </si>
  <si>
    <t>Тагиров Сайфулла</t>
  </si>
  <si>
    <t>3\2</t>
  </si>
  <si>
    <t>2</t>
  </si>
  <si>
    <t>Зиновьев Александр</t>
  </si>
  <si>
    <t>1\3</t>
  </si>
  <si>
    <t>5</t>
  </si>
  <si>
    <t>Аминов Альберт</t>
  </si>
  <si>
    <t>4</t>
  </si>
  <si>
    <t>Скворцов Сергей</t>
  </si>
  <si>
    <t>6</t>
  </si>
  <si>
    <t>Группа 2</t>
  </si>
  <si>
    <t>Хубатуллин Ринат</t>
  </si>
  <si>
    <t>Семёнов Юрий</t>
  </si>
  <si>
    <t>Толкачёв Иван</t>
  </si>
  <si>
    <t>Фёдоров Степан</t>
  </si>
  <si>
    <t>1-2 места</t>
  </si>
  <si>
    <t>3-4 места</t>
  </si>
  <si>
    <t>5-6 места</t>
  </si>
  <si>
    <t>7-8 места</t>
  </si>
  <si>
    <t>8</t>
  </si>
  <si>
    <t>7</t>
  </si>
  <si>
    <t>9-10 места</t>
  </si>
  <si>
    <t>9</t>
  </si>
  <si>
    <t>10</t>
  </si>
  <si>
    <t>11-12 места</t>
  </si>
  <si>
    <t>11</t>
  </si>
  <si>
    <t>12</t>
  </si>
  <si>
    <t>Турнир Высшей лиги Этапа УфаПак</t>
  </si>
  <si>
    <t>Семенов Константин</t>
  </si>
  <si>
    <t>Суфияров Эдуард</t>
  </si>
  <si>
    <t>Мазурин Александр</t>
  </si>
  <si>
    <t>Шакуров Нафис</t>
  </si>
  <si>
    <t>Сагитов Александр</t>
  </si>
  <si>
    <t>Кузнецов Дмитрий</t>
  </si>
  <si>
    <t>Асылгужин Марсель</t>
  </si>
  <si>
    <t>Лютый Олег</t>
  </si>
  <si>
    <t>Семенов Юрий</t>
  </si>
  <si>
    <t>Тодрамович Александр</t>
  </si>
  <si>
    <t>Сангишев Руслан</t>
  </si>
  <si>
    <t>Рахматуллин Равиль</t>
  </si>
  <si>
    <t>Шапошников Александр</t>
  </si>
  <si>
    <t>Манайчев Владимир</t>
  </si>
  <si>
    <t>Тарараев Петр</t>
  </si>
  <si>
    <t>Искандаров Ильшат</t>
  </si>
  <si>
    <t>Турнир Премьер-лиги Этапа УфаПак</t>
  </si>
  <si>
    <t>Аристов Александр</t>
  </si>
  <si>
    <t>Харламов Руслан</t>
  </si>
  <si>
    <t>Яковлев Михаил</t>
  </si>
  <si>
    <t>Срумов Антон</t>
  </si>
  <si>
    <t>Аббасов Рустамхон</t>
  </si>
  <si>
    <t>Исмайлов Азат</t>
  </si>
  <si>
    <t>Максютов Азат</t>
  </si>
  <si>
    <t>Шакиров Ильяс</t>
  </si>
  <si>
    <t>Шариков Сергей</t>
  </si>
  <si>
    <t>Коротеев Георгий</t>
  </si>
  <si>
    <t>Аюпов Айдар</t>
  </si>
  <si>
    <t>Лежнев Артем</t>
  </si>
  <si>
    <t>Хубатулин Ринат</t>
  </si>
  <si>
    <t>Божко Роман</t>
  </si>
  <si>
    <t>Хабиров Марс</t>
  </si>
  <si>
    <t>Давлетов Тимур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</si>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</sst>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name val="Arial Cyr"/>
      <family val="0"/>
    </font>
    <font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24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6" fillId="24" borderId="0" xfId="0" applyNumberFormat="1" applyFont="1" applyFill="1" applyAlignment="1" applyProtection="1">
      <alignment horizontal="left"/>
      <protection locked="0"/>
    </xf>
    <xf numFmtId="0" fontId="6" fillId="24" borderId="0" xfId="0" applyFont="1" applyFill="1" applyAlignment="1" applyProtection="1">
      <alignment horizontal="left"/>
      <protection locked="0"/>
    </xf>
    <xf numFmtId="181" fontId="6" fillId="24" borderId="0" xfId="0" applyNumberFormat="1" applyFont="1" applyFill="1" applyAlignment="1" applyProtection="1">
      <alignment horizontal="left"/>
      <protection locked="0"/>
    </xf>
    <xf numFmtId="0" fontId="6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7" fillId="25" borderId="10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4" borderId="0" xfId="0" applyFont="1" applyFill="1" applyAlignment="1" applyProtection="1">
      <alignment horizontal="left"/>
      <protection/>
    </xf>
    <xf numFmtId="0" fontId="10" fillId="24" borderId="0" xfId="0" applyFont="1" applyFill="1" applyAlignment="1" applyProtection="1">
      <alignment horizontal="center" vertical="center"/>
      <protection/>
    </xf>
    <xf numFmtId="0" fontId="11" fillId="24" borderId="0" xfId="0" applyFont="1" applyFill="1" applyAlignment="1">
      <alignment/>
    </xf>
    <xf numFmtId="181" fontId="10" fillId="24" borderId="0" xfId="0" applyNumberFormat="1" applyFont="1" applyFill="1" applyAlignment="1" applyProtection="1">
      <alignment horizontal="center" vertical="center"/>
      <protection/>
    </xf>
    <xf numFmtId="0" fontId="11" fillId="24" borderId="0" xfId="0" applyFont="1" applyFill="1" applyAlignment="1" applyProtection="1">
      <alignment/>
      <protection/>
    </xf>
    <xf numFmtId="0" fontId="12" fillId="24" borderId="0" xfId="0" applyFont="1" applyFill="1" applyAlignment="1" applyProtection="1">
      <alignment/>
      <protection/>
    </xf>
    <xf numFmtId="0" fontId="13" fillId="24" borderId="11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2" fillId="24" borderId="12" xfId="0" applyFont="1" applyFill="1" applyBorder="1" applyAlignment="1" applyProtection="1">
      <alignment/>
      <protection/>
    </xf>
    <xf numFmtId="0" fontId="11" fillId="24" borderId="11" xfId="0" applyFont="1" applyFill="1" applyBorder="1" applyAlignment="1" applyProtection="1">
      <alignment horizontal="left"/>
      <protection/>
    </xf>
    <xf numFmtId="0" fontId="11" fillId="24" borderId="0" xfId="0" applyFont="1" applyFill="1" applyAlignment="1" applyProtection="1">
      <alignment/>
      <protection/>
    </xf>
    <xf numFmtId="0" fontId="13" fillId="24" borderId="13" xfId="0" applyFont="1" applyFill="1" applyBorder="1" applyAlignment="1" applyProtection="1">
      <alignment horizontal="left"/>
      <protection/>
    </xf>
    <xf numFmtId="0" fontId="11" fillId="24" borderId="12" xfId="0" applyFont="1" applyFill="1" applyBorder="1" applyAlignment="1" applyProtection="1">
      <alignment/>
      <protection/>
    </xf>
    <xf numFmtId="0" fontId="11" fillId="24" borderId="13" xfId="0" applyFont="1" applyFill="1" applyBorder="1" applyAlignment="1" applyProtection="1">
      <alignment horizontal="left"/>
      <protection/>
    </xf>
    <xf numFmtId="0" fontId="11" fillId="24" borderId="0" xfId="0" applyFont="1" applyFill="1" applyAlignment="1" applyProtection="1">
      <alignment horizontal="center"/>
      <protection/>
    </xf>
    <xf numFmtId="0" fontId="12" fillId="24" borderId="0" xfId="0" applyFont="1" applyFill="1" applyAlignment="1" applyProtection="1">
      <alignment horizontal="right"/>
      <protection/>
    </xf>
    <xf numFmtId="0" fontId="12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 horizontal="right"/>
      <protection/>
    </xf>
    <xf numFmtId="0" fontId="11" fillId="24" borderId="0" xfId="0" applyFont="1" applyFill="1" applyAlignment="1" applyProtection="1">
      <alignment horizontal="right"/>
      <protection/>
    </xf>
    <xf numFmtId="0" fontId="10" fillId="24" borderId="0" xfId="0" applyFont="1" applyFill="1" applyAlignment="1">
      <alignment horizontal="center"/>
    </xf>
    <xf numFmtId="0" fontId="15" fillId="24" borderId="0" xfId="0" applyFont="1" applyFill="1" applyAlignment="1">
      <alignment/>
    </xf>
    <xf numFmtId="0" fontId="11" fillId="24" borderId="11" xfId="0" applyFont="1" applyFill="1" applyBorder="1" applyAlignment="1" applyProtection="1">
      <alignment/>
      <protection/>
    </xf>
    <xf numFmtId="0" fontId="11" fillId="24" borderId="13" xfId="0" applyFont="1" applyFill="1" applyBorder="1" applyAlignment="1" applyProtection="1">
      <alignment/>
      <protection/>
    </xf>
    <xf numFmtId="0" fontId="11" fillId="24" borderId="14" xfId="0" applyFont="1" applyFill="1" applyBorder="1" applyAlignment="1" applyProtection="1">
      <alignment/>
      <protection/>
    </xf>
    <xf numFmtId="0" fontId="12" fillId="24" borderId="15" xfId="0" applyFont="1" applyFill="1" applyBorder="1" applyAlignment="1" applyProtection="1">
      <alignment horizontal="right"/>
      <protection/>
    </xf>
    <xf numFmtId="0" fontId="11" fillId="24" borderId="14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right"/>
      <protection/>
    </xf>
    <xf numFmtId="0" fontId="16" fillId="24" borderId="0" xfId="0" applyFont="1" applyFill="1" applyAlignment="1" applyProtection="1">
      <alignment horizontal="left"/>
      <protection/>
    </xf>
    <xf numFmtId="0" fontId="0" fillId="24" borderId="0" xfId="0" applyFill="1" applyAlignment="1" applyProtection="1">
      <alignment horizontal="left"/>
      <protection/>
    </xf>
    <xf numFmtId="0" fontId="6" fillId="24" borderId="0" xfId="0" applyFont="1" applyFill="1" applyAlignment="1" applyProtection="1">
      <alignment horizontal="right"/>
      <protection/>
    </xf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/>
    </xf>
    <xf numFmtId="181" fontId="6" fillId="24" borderId="0" xfId="0" applyNumberFormat="1" applyFont="1" applyFill="1" applyAlignment="1">
      <alignment horizontal="center"/>
    </xf>
    <xf numFmtId="0" fontId="18" fillId="24" borderId="0" xfId="0" applyFont="1" applyFill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8" fillId="24" borderId="12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8" fillId="24" borderId="13" xfId="0" applyFont="1" applyFill="1" applyBorder="1" applyAlignment="1">
      <alignment vertical="center"/>
    </xf>
    <xf numFmtId="0" fontId="18" fillId="24" borderId="14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right" vertical="center"/>
    </xf>
    <xf numFmtId="0" fontId="17" fillId="24" borderId="0" xfId="0" applyFont="1" applyFill="1" applyBorder="1" applyAlignment="1">
      <alignment vertical="center"/>
    </xf>
    <xf numFmtId="0" fontId="19" fillId="24" borderId="11" xfId="0" applyFont="1" applyFill="1" applyBorder="1" applyAlignment="1" applyProtection="1">
      <alignment horizontal="left"/>
      <protection/>
    </xf>
    <xf numFmtId="0" fontId="18" fillId="24" borderId="0" xfId="0" applyFont="1" applyFill="1" applyAlignment="1">
      <alignment horizontal="right" vertical="center"/>
    </xf>
    <xf numFmtId="0" fontId="18" fillId="24" borderId="16" xfId="0" applyFont="1" applyFill="1" applyBorder="1" applyAlignment="1">
      <alignment vertical="center"/>
    </xf>
    <xf numFmtId="0" fontId="19" fillId="24" borderId="13" xfId="0" applyFont="1" applyFill="1" applyBorder="1" applyAlignment="1" applyProtection="1">
      <alignment horizontal="left"/>
      <protection/>
    </xf>
    <xf numFmtId="0" fontId="18" fillId="24" borderId="14" xfId="0" applyFont="1" applyFill="1" applyBorder="1" applyAlignment="1">
      <alignment horizontal="right" vertical="center"/>
    </xf>
    <xf numFmtId="0" fontId="19" fillId="24" borderId="0" xfId="0" applyFont="1" applyFill="1" applyBorder="1" applyAlignment="1" applyProtection="1">
      <alignment horizontal="left"/>
      <protection/>
    </xf>
    <xf numFmtId="0" fontId="6" fillId="24" borderId="0" xfId="0" applyFont="1" applyFill="1" applyAlignment="1" applyProtection="1">
      <alignment horizontal="left"/>
      <protection/>
    </xf>
    <xf numFmtId="0" fontId="10" fillId="24" borderId="0" xfId="0" applyFont="1" applyFill="1" applyAlignment="1" applyProtection="1">
      <alignment horizontal="center"/>
      <protection/>
    </xf>
    <xf numFmtId="181" fontId="10" fillId="24" borderId="0" xfId="0" applyNumberFormat="1" applyFont="1" applyFill="1" applyAlignment="1" applyProtection="1">
      <alignment horizontal="center"/>
      <protection/>
    </xf>
    <xf numFmtId="0" fontId="21" fillId="24" borderId="11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 horizontal="left"/>
      <protection/>
    </xf>
    <xf numFmtId="49" fontId="39" fillId="24" borderId="0" xfId="53" applyNumberFormat="1" applyFont="1" applyFill="1" applyBorder="1" applyAlignment="1">
      <alignment horizontal="left" vertical="center"/>
      <protection/>
    </xf>
    <xf numFmtId="0" fontId="0" fillId="24" borderId="0" xfId="53" applyFill="1">
      <alignment/>
      <protection/>
    </xf>
    <xf numFmtId="49" fontId="0" fillId="24" borderId="0" xfId="53" applyNumberFormat="1" applyFill="1">
      <alignment/>
      <protection/>
    </xf>
    <xf numFmtId="49" fontId="7" fillId="24" borderId="0" xfId="53" applyNumberFormat="1" applyFont="1" applyFill="1" applyBorder="1" applyAlignment="1">
      <alignment horizontal="left"/>
      <protection/>
    </xf>
    <xf numFmtId="181" fontId="7" fillId="24" borderId="0" xfId="53" applyNumberFormat="1" applyFont="1" applyFill="1" applyBorder="1" applyAlignment="1">
      <alignment horizontal="left"/>
      <protection/>
    </xf>
    <xf numFmtId="49" fontId="0" fillId="24" borderId="0" xfId="53" applyNumberFormat="1" applyFill="1" applyAlignment="1">
      <alignment horizontal="right"/>
      <protection/>
    </xf>
    <xf numFmtId="49" fontId="40" fillId="24" borderId="0" xfId="53" applyNumberFormat="1" applyFont="1" applyFill="1" applyAlignment="1">
      <alignment horizontal="right"/>
      <protection/>
    </xf>
    <xf numFmtId="49" fontId="16" fillId="24" borderId="17" xfId="53" applyNumberFormat="1" applyFont="1" applyFill="1" applyBorder="1" applyAlignment="1">
      <alignment horizontal="center" vertical="center" wrapText="1"/>
      <protection/>
    </xf>
    <xf numFmtId="49" fontId="16" fillId="24" borderId="18" xfId="53" applyNumberFormat="1" applyFont="1" applyFill="1" applyBorder="1" applyAlignment="1">
      <alignment horizontal="center" vertical="center" wrapText="1"/>
      <protection/>
    </xf>
    <xf numFmtId="49" fontId="7" fillId="24" borderId="17" xfId="53" applyNumberFormat="1" applyFont="1" applyFill="1" applyBorder="1" applyAlignment="1">
      <alignment horizontal="center" vertical="center" wrapText="1"/>
      <protection/>
    </xf>
    <xf numFmtId="49" fontId="7" fillId="24" borderId="19" xfId="53" applyNumberFormat="1" applyFont="1" applyFill="1" applyBorder="1" applyAlignment="1">
      <alignment horizontal="center" vertical="center" wrapText="1"/>
      <protection/>
    </xf>
    <xf numFmtId="49" fontId="7" fillId="24" borderId="18" xfId="53" applyNumberFormat="1" applyFont="1" applyFill="1" applyBorder="1" applyAlignment="1">
      <alignment horizontal="center" vertical="center" wrapText="1"/>
      <protection/>
    </xf>
    <xf numFmtId="49" fontId="7" fillId="24" borderId="20" xfId="53" applyNumberFormat="1" applyFont="1" applyFill="1" applyBorder="1" applyAlignment="1">
      <alignment horizontal="center" vertical="center" wrapText="1"/>
      <protection/>
    </xf>
    <xf numFmtId="49" fontId="7" fillId="24" borderId="21" xfId="53" applyNumberFormat="1" applyFont="1" applyFill="1" applyBorder="1" applyAlignment="1">
      <alignment horizontal="center" vertical="center" wrapText="1"/>
      <protection/>
    </xf>
    <xf numFmtId="49" fontId="7" fillId="24" borderId="22" xfId="53" applyNumberFormat="1" applyFont="1" applyFill="1" applyBorder="1" applyAlignment="1">
      <alignment horizontal="center" vertical="center"/>
      <protection/>
    </xf>
    <xf numFmtId="49" fontId="7" fillId="24" borderId="23" xfId="53" applyNumberFormat="1" applyFont="1" applyFill="1" applyBorder="1" applyAlignment="1">
      <alignment horizontal="center" vertical="center"/>
      <protection/>
    </xf>
    <xf numFmtId="49" fontId="7" fillId="24" borderId="22" xfId="53" applyNumberFormat="1" applyFont="1" applyFill="1" applyBorder="1" applyAlignment="1">
      <alignment horizontal="left" vertical="center"/>
      <protection/>
    </xf>
    <xf numFmtId="49" fontId="7" fillId="24" borderId="24" xfId="53" applyNumberFormat="1" applyFont="1" applyFill="1" applyBorder="1" applyAlignment="1">
      <alignment horizontal="left" vertical="center"/>
      <protection/>
    </xf>
    <xf numFmtId="49" fontId="7" fillId="24" borderId="23" xfId="53" applyNumberFormat="1" applyFont="1" applyFill="1" applyBorder="1" applyAlignment="1">
      <alignment horizontal="left" vertical="center"/>
      <protection/>
    </xf>
    <xf numFmtId="49" fontId="7" fillId="26" borderId="13" xfId="53" applyNumberFormat="1" applyFont="1" applyFill="1" applyBorder="1" applyAlignment="1">
      <alignment horizontal="center" vertical="center"/>
      <protection/>
    </xf>
    <xf numFmtId="49" fontId="7" fillId="26" borderId="24" xfId="53" applyNumberFormat="1" applyFont="1" applyFill="1" applyBorder="1" applyAlignment="1">
      <alignment horizontal="center" vertical="center"/>
      <protection/>
    </xf>
    <xf numFmtId="49" fontId="7" fillId="24" borderId="24" xfId="53" applyNumberFormat="1" applyFont="1" applyFill="1" applyBorder="1" applyAlignment="1">
      <alignment horizontal="center" vertical="center"/>
      <protection/>
    </xf>
    <xf numFmtId="49" fontId="7" fillId="24" borderId="14" xfId="53" applyNumberFormat="1" applyFont="1" applyFill="1" applyBorder="1" applyAlignment="1">
      <alignment horizontal="center" vertical="center"/>
      <protection/>
    </xf>
    <xf numFmtId="49" fontId="7" fillId="24" borderId="25" xfId="53" applyNumberFormat="1" applyFont="1" applyFill="1" applyBorder="1" applyAlignment="1">
      <alignment horizontal="center" vertical="center"/>
      <protection/>
    </xf>
    <xf numFmtId="49" fontId="7" fillId="24" borderId="26" xfId="53" applyNumberFormat="1" applyFont="1" applyFill="1" applyBorder="1" applyAlignment="1">
      <alignment horizontal="center" vertical="center"/>
      <protection/>
    </xf>
    <xf numFmtId="49" fontId="7" fillId="24" borderId="25" xfId="53" applyNumberFormat="1" applyFont="1" applyFill="1" applyBorder="1" applyAlignment="1">
      <alignment horizontal="left" vertical="center"/>
      <protection/>
    </xf>
    <xf numFmtId="49" fontId="7" fillId="24" borderId="10" xfId="53" applyNumberFormat="1" applyFont="1" applyFill="1" applyBorder="1" applyAlignment="1">
      <alignment horizontal="left" vertical="center"/>
      <protection/>
    </xf>
    <xf numFmtId="49" fontId="7" fillId="24" borderId="26" xfId="53" applyNumberFormat="1" applyFont="1" applyFill="1" applyBorder="1" applyAlignment="1">
      <alignment horizontal="left" vertical="center"/>
      <protection/>
    </xf>
    <xf numFmtId="49" fontId="7" fillId="24" borderId="27" xfId="53" applyNumberFormat="1" applyFont="1" applyFill="1" applyBorder="1" applyAlignment="1">
      <alignment horizontal="center" vertical="center"/>
      <protection/>
    </xf>
    <xf numFmtId="49" fontId="7" fillId="24" borderId="10" xfId="53" applyNumberFormat="1" applyFont="1" applyFill="1" applyBorder="1" applyAlignment="1">
      <alignment horizontal="center" vertical="center"/>
      <protection/>
    </xf>
    <xf numFmtId="49" fontId="7" fillId="26" borderId="10" xfId="53" applyNumberFormat="1" applyFont="1" applyFill="1" applyBorder="1" applyAlignment="1">
      <alignment horizontal="center" vertical="center"/>
      <protection/>
    </xf>
    <xf numFmtId="49" fontId="7" fillId="24" borderId="28" xfId="53" applyNumberFormat="1" applyFont="1" applyFill="1" applyBorder="1" applyAlignment="1">
      <alignment horizontal="center" vertical="center"/>
      <protection/>
    </xf>
    <xf numFmtId="49" fontId="7" fillId="26" borderId="28" xfId="53" applyNumberFormat="1" applyFont="1" applyFill="1" applyBorder="1" applyAlignment="1">
      <alignment horizontal="center" vertical="center"/>
      <protection/>
    </xf>
    <xf numFmtId="0" fontId="7" fillId="24" borderId="0" xfId="53" applyFont="1" applyFill="1">
      <alignment/>
      <protection/>
    </xf>
    <xf numFmtId="16" fontId="0" fillId="24" borderId="0" xfId="53" applyNumberFormat="1" applyFill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83</xdr:row>
      <xdr:rowOff>9525</xdr:rowOff>
    </xdr:to>
    <xdr:pic>
      <xdr:nvPicPr>
        <xdr:cNvPr id="1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344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64" descr="Битмап вФНТБр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172" descr="кб11ов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65" t="str">
        <f>Сп3л!A1</f>
        <v>Кубок Башкортостана 2011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5" t="str">
        <f>Сп3л!A2</f>
        <v>Турнир 3-й лиги Этапа УфаПак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>
      <c r="A3" s="66">
        <f>Сп3л!A3</f>
        <v>40887</v>
      </c>
      <c r="B3" s="66"/>
      <c r="C3" s="66"/>
      <c r="D3" s="66"/>
      <c r="E3" s="66"/>
      <c r="F3" s="66"/>
      <c r="G3" s="66"/>
      <c r="H3" s="66"/>
      <c r="I3" s="66"/>
      <c r="J3" s="6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Сп3л!A7</f>
        <v>Гилемханова Дина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20">
        <v>1</v>
      </c>
      <c r="C6" s="21" t="s">
        <v>82</v>
      </c>
      <c r="D6" s="16"/>
      <c r="E6" s="22"/>
      <c r="F6" s="16"/>
      <c r="G6" s="16"/>
      <c r="H6" s="16"/>
      <c r="I6" s="16"/>
    </row>
    <row r="7" spans="1:9" ht="12.75">
      <c r="A7" s="17">
        <v>16</v>
      </c>
      <c r="B7" s="23" t="str">
        <f>Сп3л!A22</f>
        <v>_</v>
      </c>
      <c r="C7" s="24"/>
      <c r="D7" s="16"/>
      <c r="E7" s="16"/>
      <c r="F7" s="16"/>
      <c r="G7" s="16"/>
      <c r="H7" s="16"/>
      <c r="I7" s="16"/>
    </row>
    <row r="8" spans="1:9" ht="12.75">
      <c r="A8" s="16"/>
      <c r="B8" s="16"/>
      <c r="C8" s="20">
        <v>9</v>
      </c>
      <c r="D8" s="21" t="s">
        <v>82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Сп3л!A15</f>
        <v>Кунгурова Юлия</v>
      </c>
      <c r="C9" s="24"/>
      <c r="D9" s="24"/>
      <c r="E9" s="16"/>
      <c r="F9" s="16"/>
      <c r="G9" s="16"/>
      <c r="H9" s="16"/>
      <c r="I9" s="16"/>
    </row>
    <row r="10" spans="1:9" ht="12.75">
      <c r="A10" s="16"/>
      <c r="B10" s="20">
        <v>2</v>
      </c>
      <c r="C10" s="25" t="s">
        <v>89</v>
      </c>
      <c r="D10" s="24"/>
      <c r="E10" s="16"/>
      <c r="F10" s="16"/>
      <c r="G10" s="16"/>
      <c r="H10" s="16"/>
      <c r="I10" s="16"/>
    </row>
    <row r="11" spans="1:9" ht="12.75">
      <c r="A11" s="17">
        <v>8</v>
      </c>
      <c r="B11" s="23" t="str">
        <f>Сп3л!A14</f>
        <v>Искандаров Денис</v>
      </c>
      <c r="C11" s="16"/>
      <c r="D11" s="24"/>
      <c r="E11" s="16"/>
      <c r="F11" s="16"/>
      <c r="G11" s="26"/>
      <c r="H11" s="16"/>
      <c r="I11" s="16"/>
    </row>
    <row r="12" spans="1:9" ht="12.75">
      <c r="A12" s="16"/>
      <c r="B12" s="16"/>
      <c r="C12" s="16"/>
      <c r="D12" s="20">
        <v>13</v>
      </c>
      <c r="E12" s="21" t="s">
        <v>82</v>
      </c>
      <c r="F12" s="16"/>
      <c r="G12" s="26"/>
      <c r="H12" s="16"/>
      <c r="I12" s="16"/>
    </row>
    <row r="13" spans="1:9" ht="12.75">
      <c r="A13" s="17">
        <v>5</v>
      </c>
      <c r="B13" s="18" t="str">
        <f>Сп3л!A11</f>
        <v>Габдуллин Азат</v>
      </c>
      <c r="C13" s="16"/>
      <c r="D13" s="24"/>
      <c r="E13" s="24"/>
      <c r="F13" s="16"/>
      <c r="G13" s="26"/>
      <c r="H13" s="16"/>
      <c r="I13" s="16"/>
    </row>
    <row r="14" spans="1:9" ht="12.75">
      <c r="A14" s="16"/>
      <c r="B14" s="20">
        <v>3</v>
      </c>
      <c r="C14" s="34" t="s">
        <v>86</v>
      </c>
      <c r="D14" s="24"/>
      <c r="E14" s="24"/>
      <c r="F14" s="16"/>
      <c r="G14" s="26"/>
      <c r="H14" s="16"/>
      <c r="I14" s="16"/>
    </row>
    <row r="15" spans="1:9" ht="12.75">
      <c r="A15" s="17">
        <v>12</v>
      </c>
      <c r="B15" s="23" t="str">
        <f>Сп3л!A18</f>
        <v>Давыдов Евгений</v>
      </c>
      <c r="C15" s="24"/>
      <c r="D15" s="24"/>
      <c r="E15" s="24"/>
      <c r="F15" s="16"/>
      <c r="G15" s="26"/>
      <c r="H15" s="16"/>
      <c r="I15" s="16"/>
    </row>
    <row r="16" spans="1:9" ht="12.75">
      <c r="A16" s="16"/>
      <c r="B16" s="16"/>
      <c r="C16" s="20">
        <v>10</v>
      </c>
      <c r="D16" s="25" t="s">
        <v>86</v>
      </c>
      <c r="E16" s="24"/>
      <c r="F16" s="16"/>
      <c r="G16" s="16"/>
      <c r="H16" s="16"/>
      <c r="I16" s="16"/>
    </row>
    <row r="17" spans="1:9" ht="12.75">
      <c r="A17" s="17">
        <v>13</v>
      </c>
      <c r="B17" s="18" t="str">
        <f>Сп3л!A19</f>
        <v>_</v>
      </c>
      <c r="C17" s="24"/>
      <c r="D17" s="16"/>
      <c r="E17" s="24"/>
      <c r="F17" s="16"/>
      <c r="G17" s="16"/>
      <c r="H17" s="16"/>
      <c r="I17" s="16"/>
    </row>
    <row r="18" spans="1:9" ht="12.75">
      <c r="A18" s="16"/>
      <c r="B18" s="20">
        <v>4</v>
      </c>
      <c r="C18" s="25" t="s">
        <v>85</v>
      </c>
      <c r="D18" s="16"/>
      <c r="E18" s="24"/>
      <c r="F18" s="16"/>
      <c r="G18" s="16"/>
      <c r="H18" s="16"/>
      <c r="I18" s="16"/>
    </row>
    <row r="19" spans="1:9" ht="12.75">
      <c r="A19" s="17">
        <v>4</v>
      </c>
      <c r="B19" s="23" t="str">
        <f>Сп3л!A10</f>
        <v>Даць Владислав</v>
      </c>
      <c r="C19" s="16"/>
      <c r="D19" s="16"/>
      <c r="E19" s="24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20">
        <v>15</v>
      </c>
      <c r="F20" s="38" t="s">
        <v>82</v>
      </c>
      <c r="G20" s="21"/>
      <c r="H20" s="21"/>
      <c r="I20" s="21"/>
    </row>
    <row r="21" spans="1:9" ht="12.75">
      <c r="A21" s="17">
        <v>3</v>
      </c>
      <c r="B21" s="18" t="str">
        <f>Сп3л!A9</f>
        <v>Гарифуллин Валерий</v>
      </c>
      <c r="C21" s="16"/>
      <c r="D21" s="16"/>
      <c r="E21" s="24"/>
      <c r="F21" s="29"/>
      <c r="G21" s="16"/>
      <c r="H21" s="37" t="s">
        <v>32</v>
      </c>
      <c r="I21" s="37"/>
    </row>
    <row r="22" spans="1:9" ht="12.75">
      <c r="A22" s="16"/>
      <c r="B22" s="20">
        <v>5</v>
      </c>
      <c r="C22" s="21" t="s">
        <v>84</v>
      </c>
      <c r="D22" s="16"/>
      <c r="E22" s="24"/>
      <c r="F22" s="29"/>
      <c r="G22" s="16"/>
      <c r="H22" s="16"/>
      <c r="I22" s="16"/>
    </row>
    <row r="23" spans="1:9" ht="12.75">
      <c r="A23" s="17">
        <v>14</v>
      </c>
      <c r="B23" s="23" t="str">
        <f>Сп3л!A20</f>
        <v>_</v>
      </c>
      <c r="C23" s="24"/>
      <c r="D23" s="16"/>
      <c r="E23" s="24"/>
      <c r="F23" s="29"/>
      <c r="G23" s="16"/>
      <c r="H23" s="16"/>
      <c r="I23" s="16"/>
    </row>
    <row r="24" spans="1:9" ht="12.75">
      <c r="A24" s="16"/>
      <c r="B24" s="16"/>
      <c r="C24" s="20">
        <v>11</v>
      </c>
      <c r="D24" s="21" t="s">
        <v>80</v>
      </c>
      <c r="E24" s="24"/>
      <c r="F24" s="29"/>
      <c r="G24" s="16"/>
      <c r="H24" s="16"/>
      <c r="I24" s="16"/>
    </row>
    <row r="25" spans="1:9" ht="12.75">
      <c r="A25" s="17">
        <v>11</v>
      </c>
      <c r="B25" s="18" t="str">
        <f>Сп3л!A17</f>
        <v>Саитов Эмиль</v>
      </c>
      <c r="C25" s="24"/>
      <c r="D25" s="24"/>
      <c r="E25" s="24"/>
      <c r="F25" s="29"/>
      <c r="G25" s="16"/>
      <c r="H25" s="16"/>
      <c r="I25" s="16"/>
    </row>
    <row r="26" spans="1:9" ht="12.75">
      <c r="A26" s="16"/>
      <c r="B26" s="20">
        <v>6</v>
      </c>
      <c r="C26" s="25" t="s">
        <v>80</v>
      </c>
      <c r="D26" s="24"/>
      <c r="E26" s="24"/>
      <c r="F26" s="29"/>
      <c r="G26" s="16"/>
      <c r="H26" s="16"/>
      <c r="I26" s="16"/>
    </row>
    <row r="27" spans="1:9" ht="12.75">
      <c r="A27" s="17">
        <v>6</v>
      </c>
      <c r="B27" s="23" t="str">
        <f>Сп3л!A12</f>
        <v>Набиуллина Светлана</v>
      </c>
      <c r="C27" s="16"/>
      <c r="D27" s="24"/>
      <c r="E27" s="24"/>
      <c r="F27" s="29"/>
      <c r="G27" s="16"/>
      <c r="H27" s="16"/>
      <c r="I27" s="16"/>
    </row>
    <row r="28" spans="1:9" ht="12.75">
      <c r="A28" s="16"/>
      <c r="B28" s="16"/>
      <c r="C28" s="16"/>
      <c r="D28" s="20">
        <v>14</v>
      </c>
      <c r="E28" s="25" t="s">
        <v>80</v>
      </c>
      <c r="F28" s="29"/>
      <c r="G28" s="16"/>
      <c r="H28" s="16"/>
      <c r="I28" s="16"/>
    </row>
    <row r="29" spans="1:9" ht="12.75">
      <c r="A29" s="17">
        <v>7</v>
      </c>
      <c r="B29" s="18" t="str">
        <f>Сп3л!A13</f>
        <v>Аминев Марат</v>
      </c>
      <c r="C29" s="16"/>
      <c r="D29" s="24"/>
      <c r="E29" s="16"/>
      <c r="F29" s="29"/>
      <c r="G29" s="16"/>
      <c r="H29" s="16"/>
      <c r="I29" s="16"/>
    </row>
    <row r="30" spans="1:9" ht="12.75">
      <c r="A30" s="16"/>
      <c r="B30" s="20">
        <v>7</v>
      </c>
      <c r="C30" s="21" t="s">
        <v>90</v>
      </c>
      <c r="D30" s="24"/>
      <c r="E30" s="16"/>
      <c r="F30" s="29"/>
      <c r="G30" s="16"/>
      <c r="H30" s="16"/>
      <c r="I30" s="16"/>
    </row>
    <row r="31" spans="1:9" ht="12.75">
      <c r="A31" s="17">
        <v>10</v>
      </c>
      <c r="B31" s="23" t="str">
        <f>Сп3л!A16</f>
        <v>Султанмагомедов Тимур</v>
      </c>
      <c r="C31" s="24"/>
      <c r="D31" s="24"/>
      <c r="E31" s="17">
        <v>-15</v>
      </c>
      <c r="F31" s="18" t="str">
        <f>IF(F20=E12,E28,IF(F20=E28,E12,0))</f>
        <v>Саитов Эмиль</v>
      </c>
      <c r="G31" s="34"/>
      <c r="H31" s="34"/>
      <c r="I31" s="34"/>
    </row>
    <row r="32" spans="1:9" ht="12.75">
      <c r="A32" s="16"/>
      <c r="B32" s="16"/>
      <c r="C32" s="20">
        <v>12</v>
      </c>
      <c r="D32" s="25" t="s">
        <v>90</v>
      </c>
      <c r="E32" s="16"/>
      <c r="F32" s="29"/>
      <c r="G32" s="16"/>
      <c r="H32" s="37" t="s">
        <v>33</v>
      </c>
      <c r="I32" s="37"/>
    </row>
    <row r="33" spans="1:9" ht="12.75">
      <c r="A33" s="17">
        <v>15</v>
      </c>
      <c r="B33" s="18" t="str">
        <f>Сп3л!A21</f>
        <v>_</v>
      </c>
      <c r="C33" s="24"/>
      <c r="D33" s="16"/>
      <c r="E33" s="16"/>
      <c r="F33" s="29"/>
      <c r="G33" s="16"/>
      <c r="H33" s="16"/>
      <c r="I33" s="16"/>
    </row>
    <row r="34" spans="1:9" ht="12.75">
      <c r="A34" s="16"/>
      <c r="B34" s="20">
        <v>8</v>
      </c>
      <c r="C34" s="25" t="s">
        <v>83</v>
      </c>
      <c r="D34" s="16"/>
      <c r="E34" s="16"/>
      <c r="F34" s="29"/>
      <c r="G34" s="16"/>
      <c r="H34" s="16"/>
      <c r="I34" s="16"/>
    </row>
    <row r="35" spans="1:9" ht="12.75">
      <c r="A35" s="17">
        <v>2</v>
      </c>
      <c r="B35" s="23" t="str">
        <f>Сп3л!A8</f>
        <v>Савинов Леонид</v>
      </c>
      <c r="C35" s="16"/>
      <c r="D35" s="16"/>
      <c r="E35" s="16"/>
      <c r="F35" s="29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9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Габдуллин Азат</v>
      </c>
      <c r="F37" s="16"/>
      <c r="G37" s="16"/>
      <c r="H37" s="16"/>
      <c r="I37" s="16"/>
    </row>
    <row r="38" spans="1:9" ht="12.75">
      <c r="A38" s="16"/>
      <c r="B38" s="20">
        <v>16</v>
      </c>
      <c r="C38" s="67" t="s">
        <v>67</v>
      </c>
      <c r="D38" s="16"/>
      <c r="E38" s="24"/>
      <c r="F38" s="16"/>
      <c r="G38" s="16"/>
      <c r="H38" s="16"/>
      <c r="I38" s="16"/>
    </row>
    <row r="39" spans="1:9" ht="12.75">
      <c r="A39" s="17">
        <v>-2</v>
      </c>
      <c r="B39" s="23" t="str">
        <f>IF(C10=B9,B11,IF(C10=B11,B9,0))</f>
        <v>Кунгурова Юлия</v>
      </c>
      <c r="C39" s="20">
        <v>20</v>
      </c>
      <c r="D39" s="67" t="s">
        <v>83</v>
      </c>
      <c r="E39" s="20">
        <v>26</v>
      </c>
      <c r="F39" s="67" t="s">
        <v>84</v>
      </c>
      <c r="G39" s="16"/>
      <c r="H39" s="16"/>
      <c r="I39" s="16"/>
    </row>
    <row r="40" spans="1:9" ht="12.75">
      <c r="A40" s="16"/>
      <c r="B40" s="17">
        <v>-12</v>
      </c>
      <c r="C40" s="23" t="str">
        <f>IF(D32=C30,C34,IF(D32=C34,C30,0))</f>
        <v>Савинов Леонид</v>
      </c>
      <c r="D40" s="24"/>
      <c r="E40" s="24"/>
      <c r="F40" s="24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Давыдов Евгений</v>
      </c>
      <c r="C41" s="16"/>
      <c r="D41" s="20">
        <v>24</v>
      </c>
      <c r="E41" s="68" t="s">
        <v>84</v>
      </c>
      <c r="F41" s="24"/>
      <c r="G41" s="16"/>
      <c r="H41" s="16"/>
      <c r="I41" s="16"/>
    </row>
    <row r="42" spans="1:9" ht="12.75">
      <c r="A42" s="16"/>
      <c r="B42" s="20">
        <v>17</v>
      </c>
      <c r="C42" s="67" t="s">
        <v>91</v>
      </c>
      <c r="D42" s="24"/>
      <c r="E42" s="29"/>
      <c r="F42" s="24"/>
      <c r="G42" s="16"/>
      <c r="H42" s="16"/>
      <c r="I42" s="16"/>
    </row>
    <row r="43" spans="1:9" ht="12.75">
      <c r="A43" s="17">
        <v>-4</v>
      </c>
      <c r="B43" s="23" t="str">
        <f>IF(C18=B17,B19,IF(C18=B19,B17,0))</f>
        <v>_</v>
      </c>
      <c r="C43" s="20">
        <v>21</v>
      </c>
      <c r="D43" s="68" t="s">
        <v>84</v>
      </c>
      <c r="E43" s="29"/>
      <c r="F43" s="20">
        <v>28</v>
      </c>
      <c r="G43" s="67" t="s">
        <v>90</v>
      </c>
      <c r="H43" s="34"/>
      <c r="I43" s="34"/>
    </row>
    <row r="44" spans="1:9" ht="12.75">
      <c r="A44" s="16"/>
      <c r="B44" s="17">
        <v>-11</v>
      </c>
      <c r="C44" s="23" t="str">
        <f>IF(D24=C22,C26,IF(D24=C26,C22,0))</f>
        <v>Гарифуллин Валерий</v>
      </c>
      <c r="D44" s="16"/>
      <c r="E44" s="29"/>
      <c r="F44" s="24"/>
      <c r="G44" s="16"/>
      <c r="H44" s="37" t="s">
        <v>42</v>
      </c>
      <c r="I44" s="37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Султанмагомедов Тимур</v>
      </c>
      <c r="F45" s="24"/>
      <c r="G45" s="29"/>
      <c r="H45" s="16"/>
      <c r="I45" s="16"/>
    </row>
    <row r="46" spans="1:9" ht="12.75">
      <c r="A46" s="16"/>
      <c r="B46" s="20">
        <v>18</v>
      </c>
      <c r="C46" s="67" t="s">
        <v>87</v>
      </c>
      <c r="D46" s="16"/>
      <c r="E46" s="20"/>
      <c r="F46" s="24"/>
      <c r="G46" s="29"/>
      <c r="H46" s="16"/>
      <c r="I46" s="16"/>
    </row>
    <row r="47" spans="1:9" ht="12.75">
      <c r="A47" s="17">
        <v>-6</v>
      </c>
      <c r="B47" s="23" t="str">
        <f>IF(C26=B25,B27,IF(C26=B27,B25,0))</f>
        <v>Набиуллина Светлана</v>
      </c>
      <c r="C47" s="20">
        <v>22</v>
      </c>
      <c r="D47" s="67" t="s">
        <v>85</v>
      </c>
      <c r="E47" s="20">
        <v>27</v>
      </c>
      <c r="F47" s="68" t="s">
        <v>90</v>
      </c>
      <c r="G47" s="29"/>
      <c r="H47" s="16"/>
      <c r="I47" s="16"/>
    </row>
    <row r="48" spans="1:9" ht="12.75">
      <c r="A48" s="16"/>
      <c r="B48" s="17">
        <v>-10</v>
      </c>
      <c r="C48" s="23" t="str">
        <f>IF(D16=C14,C18,IF(D16=C18,C14,0))</f>
        <v>Даць Владислав</v>
      </c>
      <c r="D48" s="24"/>
      <c r="E48" s="24"/>
      <c r="F48" s="16"/>
      <c r="G48" s="29"/>
      <c r="H48" s="16"/>
      <c r="I48" s="16"/>
    </row>
    <row r="49" spans="1:9" ht="12.75">
      <c r="A49" s="17">
        <v>-7</v>
      </c>
      <c r="B49" s="18" t="str">
        <f>IF(C30=B29,B31,IF(C30=B31,B29,0))</f>
        <v>Аминев Марат</v>
      </c>
      <c r="C49" s="16"/>
      <c r="D49" s="20">
        <v>25</v>
      </c>
      <c r="E49" s="68" t="s">
        <v>89</v>
      </c>
      <c r="F49" s="16"/>
      <c r="G49" s="29"/>
      <c r="H49" s="16"/>
      <c r="I49" s="16"/>
    </row>
    <row r="50" spans="1:9" ht="12.75">
      <c r="A50" s="16"/>
      <c r="B50" s="20">
        <v>19</v>
      </c>
      <c r="C50" s="67" t="s">
        <v>88</v>
      </c>
      <c r="D50" s="24"/>
      <c r="E50" s="29"/>
      <c r="F50" s="16"/>
      <c r="G50" s="29"/>
      <c r="H50" s="16"/>
      <c r="I50" s="16"/>
    </row>
    <row r="51" spans="1:9" ht="12.75">
      <c r="A51" s="17">
        <v>-8</v>
      </c>
      <c r="B51" s="23" t="str">
        <f>IF(C34=B33,B35,IF(C34=B35,B33,0))</f>
        <v>_</v>
      </c>
      <c r="C51" s="20">
        <v>23</v>
      </c>
      <c r="D51" s="68" t="s">
        <v>89</v>
      </c>
      <c r="E51" s="29"/>
      <c r="F51" s="17">
        <v>-28</v>
      </c>
      <c r="G51" s="18" t="str">
        <f>IF(G43=F39,F47,IF(G43=F47,F39,0))</f>
        <v>Гарифуллин Валерий</v>
      </c>
      <c r="H51" s="34"/>
      <c r="I51" s="34"/>
    </row>
    <row r="52" spans="1:9" ht="12.75">
      <c r="A52" s="16"/>
      <c r="B52" s="28">
        <v>-9</v>
      </c>
      <c r="C52" s="23" t="str">
        <f>IF(D8=C6,C10,IF(D8=C10,C6,0))</f>
        <v>Искандаров Денис</v>
      </c>
      <c r="D52" s="16"/>
      <c r="E52" s="29"/>
      <c r="F52" s="16"/>
      <c r="G52" s="39"/>
      <c r="H52" s="37" t="s">
        <v>43</v>
      </c>
      <c r="I52" s="3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Габдуллин Азат</v>
      </c>
      <c r="C54" s="16"/>
      <c r="D54" s="17">
        <v>-20</v>
      </c>
      <c r="E54" s="18" t="str">
        <f>IF(D39=C38,C40,IF(D39=C40,C38,0))</f>
        <v>Кунгурова Юлия</v>
      </c>
      <c r="F54" s="16"/>
      <c r="G54" s="16"/>
      <c r="H54" s="16"/>
      <c r="I54" s="16"/>
    </row>
    <row r="55" spans="1:9" ht="12.75">
      <c r="A55" s="16"/>
      <c r="B55" s="20">
        <v>29</v>
      </c>
      <c r="C55" s="21" t="s">
        <v>86</v>
      </c>
      <c r="D55" s="16"/>
      <c r="E55" s="20">
        <v>31</v>
      </c>
      <c r="F55" s="21" t="s">
        <v>91</v>
      </c>
      <c r="G55" s="16"/>
      <c r="H55" s="16"/>
      <c r="I55" s="16"/>
    </row>
    <row r="56" spans="1:9" ht="12.75">
      <c r="A56" s="17">
        <v>-27</v>
      </c>
      <c r="B56" s="23" t="str">
        <f>IF(F47=E45,E49,IF(F47=E49,E45,0))</f>
        <v>Искандаров Денис</v>
      </c>
      <c r="C56" s="27" t="s">
        <v>34</v>
      </c>
      <c r="D56" s="17">
        <v>-21</v>
      </c>
      <c r="E56" s="23" t="str">
        <f>IF(D43=C42,C44,IF(D43=C44,C42,0))</f>
        <v>Давыдов Евгений</v>
      </c>
      <c r="F56" s="24"/>
      <c r="G56" s="29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Искандаров Денис</v>
      </c>
      <c r="D57" s="16"/>
      <c r="E57" s="16"/>
      <c r="F57" s="20">
        <v>33</v>
      </c>
      <c r="G57" s="21" t="s">
        <v>91</v>
      </c>
      <c r="H57" s="34"/>
      <c r="I57" s="34"/>
    </row>
    <row r="58" spans="1:9" ht="12.75">
      <c r="A58" s="16"/>
      <c r="B58" s="16"/>
      <c r="C58" s="27" t="s">
        <v>35</v>
      </c>
      <c r="D58" s="17">
        <v>-22</v>
      </c>
      <c r="E58" s="18" t="str">
        <f>IF(D47=C46,C48,IF(D47=C48,C46,0))</f>
        <v>Набиуллина Светлана</v>
      </c>
      <c r="F58" s="24"/>
      <c r="G58" s="16"/>
      <c r="H58" s="37" t="s">
        <v>38</v>
      </c>
      <c r="I58" s="37"/>
    </row>
    <row r="59" spans="1:9" ht="12.75">
      <c r="A59" s="17">
        <v>-24</v>
      </c>
      <c r="B59" s="18" t="str">
        <f>IF(E41=D39,D43,IF(E41=D43,D39,0))</f>
        <v>Савинов Леонид</v>
      </c>
      <c r="C59" s="16"/>
      <c r="D59" s="16"/>
      <c r="E59" s="20">
        <v>32</v>
      </c>
      <c r="F59" s="25" t="s">
        <v>87</v>
      </c>
      <c r="G59" s="31"/>
      <c r="H59" s="16"/>
      <c r="I59" s="16"/>
    </row>
    <row r="60" spans="1:9" ht="12.75">
      <c r="A60" s="16"/>
      <c r="B60" s="20">
        <v>30</v>
      </c>
      <c r="C60" s="21" t="s">
        <v>83</v>
      </c>
      <c r="D60" s="17">
        <v>-23</v>
      </c>
      <c r="E60" s="23" t="str">
        <f>IF(D51=C50,C52,IF(D51=C52,C50,0))</f>
        <v>Аминев Марат</v>
      </c>
      <c r="F60" s="17">
        <v>-33</v>
      </c>
      <c r="G60" s="18" t="str">
        <f>IF(G57=F55,F59,IF(G57=F59,F55,0))</f>
        <v>Набиуллина Светлана</v>
      </c>
      <c r="H60" s="34"/>
      <c r="I60" s="34"/>
    </row>
    <row r="61" spans="1:9" ht="12.75">
      <c r="A61" s="17">
        <v>-25</v>
      </c>
      <c r="B61" s="23" t="str">
        <f>IF(E49=D47,D51,IF(E49=D51,D47,0))</f>
        <v>Даць Владислав</v>
      </c>
      <c r="C61" s="27" t="s">
        <v>36</v>
      </c>
      <c r="D61" s="16"/>
      <c r="E61" s="16"/>
      <c r="F61" s="16"/>
      <c r="G61" s="16"/>
      <c r="H61" s="37" t="s">
        <v>40</v>
      </c>
      <c r="I61" s="37"/>
    </row>
    <row r="62" spans="1:9" ht="12.75">
      <c r="A62" s="16"/>
      <c r="B62" s="17">
        <v>-30</v>
      </c>
      <c r="C62" s="18" t="str">
        <f>IF(C60=B59,B61,IF(C60=B61,B59,0))</f>
        <v>Даць Владислав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27" t="s">
        <v>37</v>
      </c>
      <c r="D63" s="16"/>
      <c r="E63" s="17">
        <v>-31</v>
      </c>
      <c r="F63" s="18" t="str">
        <f>IF(F55=E54,E56,IF(F55=E56,E54,0))</f>
        <v>Кунгурова Юлия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20">
        <v>34</v>
      </c>
      <c r="G64" s="21" t="s">
        <v>88</v>
      </c>
      <c r="H64" s="34"/>
      <c r="I64" s="34"/>
    </row>
    <row r="65" spans="1:9" ht="12.75">
      <c r="A65" s="16"/>
      <c r="B65" s="20">
        <v>35</v>
      </c>
      <c r="C65" s="21"/>
      <c r="D65" s="16"/>
      <c r="E65" s="17">
        <v>-32</v>
      </c>
      <c r="F65" s="23" t="str">
        <f>IF(F59=E58,E60,IF(F59=E60,E58,0))</f>
        <v>Аминев Марат</v>
      </c>
      <c r="G65" s="16"/>
      <c r="H65" s="37" t="s">
        <v>39</v>
      </c>
      <c r="I65" s="37"/>
    </row>
    <row r="66" spans="1:9" ht="12.75">
      <c r="A66" s="17">
        <v>-17</v>
      </c>
      <c r="B66" s="23" t="str">
        <f>IF(C42=B41,B43,IF(C42=B43,B41,0))</f>
        <v>_</v>
      </c>
      <c r="C66" s="24"/>
      <c r="D66" s="29"/>
      <c r="E66" s="16"/>
      <c r="F66" s="17">
        <v>-34</v>
      </c>
      <c r="G66" s="18" t="str">
        <f>IF(G64=F63,F65,IF(G64=F65,F63,0))</f>
        <v>Кунгурова Юлия</v>
      </c>
      <c r="H66" s="34"/>
      <c r="I66" s="34"/>
    </row>
    <row r="67" spans="1:9" ht="12.75">
      <c r="A67" s="16"/>
      <c r="B67" s="16"/>
      <c r="C67" s="20">
        <v>37</v>
      </c>
      <c r="D67" s="21"/>
      <c r="E67" s="16"/>
      <c r="F67" s="16"/>
      <c r="G67" s="16"/>
      <c r="H67" s="37" t="s">
        <v>41</v>
      </c>
      <c r="I67" s="37"/>
    </row>
    <row r="68" spans="1:9" ht="12.75">
      <c r="A68" s="17">
        <v>-18</v>
      </c>
      <c r="B68" s="18" t="str">
        <f>IF(C46=B45,B47,IF(C46=B47,B45,0))</f>
        <v>_</v>
      </c>
      <c r="C68" s="24"/>
      <c r="D68" s="30" t="s">
        <v>44</v>
      </c>
      <c r="E68" s="17">
        <v>-35</v>
      </c>
      <c r="F68" s="18">
        <f>IF(C65=B64,B66,IF(C65=B66,B64,0))</f>
        <v>0</v>
      </c>
      <c r="G68" s="16"/>
      <c r="H68" s="16"/>
      <c r="I68" s="16"/>
    </row>
    <row r="69" spans="1:9" ht="12.75">
      <c r="A69" s="16"/>
      <c r="B69" s="20">
        <v>36</v>
      </c>
      <c r="C69" s="25"/>
      <c r="D69" s="31"/>
      <c r="E69" s="16"/>
      <c r="F69" s="20">
        <v>38</v>
      </c>
      <c r="G69" s="21"/>
      <c r="H69" s="34"/>
      <c r="I69" s="34"/>
    </row>
    <row r="70" spans="1:9" ht="12.75">
      <c r="A70" s="17">
        <v>-19</v>
      </c>
      <c r="B70" s="23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3">
        <f>IF(C69=B68,B70,IF(C69=B70,B68,0))</f>
        <v>0</v>
      </c>
      <c r="G70" s="16"/>
      <c r="H70" s="37" t="s">
        <v>47</v>
      </c>
      <c r="I70" s="37"/>
    </row>
    <row r="71" spans="1:9" ht="12.75">
      <c r="A71" s="16"/>
      <c r="B71" s="16"/>
      <c r="C71" s="16"/>
      <c r="D71" s="27" t="s">
        <v>46</v>
      </c>
      <c r="E71" s="16"/>
      <c r="F71" s="17">
        <v>-38</v>
      </c>
      <c r="G71" s="18">
        <f>IF(G69=F68,F70,IF(G69=F70,F68,0))</f>
        <v>0</v>
      </c>
      <c r="H71" s="34"/>
      <c r="I71" s="34"/>
    </row>
    <row r="72" spans="1:9" ht="12.75">
      <c r="A72" s="16"/>
      <c r="B72" s="16"/>
      <c r="C72" s="16"/>
      <c r="D72" s="16"/>
      <c r="E72" s="16"/>
      <c r="F72" s="16"/>
      <c r="G72" s="16"/>
      <c r="H72" s="37" t="s">
        <v>48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" t="s">
        <v>92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40887</v>
      </c>
      <c r="B3" s="5"/>
      <c r="C3" s="5"/>
      <c r="D3" s="5"/>
      <c r="E3" s="5"/>
      <c r="F3" s="5"/>
      <c r="G3" s="5"/>
      <c r="H3" s="5"/>
      <c r="I3" s="5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93</v>
      </c>
      <c r="B7" s="11">
        <v>1</v>
      </c>
      <c r="C7" s="12" t="str">
        <f>2л!F20</f>
        <v>Лукьянова Ирина</v>
      </c>
      <c r="D7" s="9"/>
      <c r="E7" s="9"/>
      <c r="F7" s="9"/>
      <c r="G7" s="9"/>
      <c r="H7" s="9"/>
      <c r="I7" s="9"/>
    </row>
    <row r="8" spans="1:9" ht="18">
      <c r="A8" s="10" t="s">
        <v>94</v>
      </c>
      <c r="B8" s="11">
        <v>2</v>
      </c>
      <c r="C8" s="12" t="str">
        <f>2л!F31</f>
        <v>Баймуратов Айрат</v>
      </c>
      <c r="D8" s="9"/>
      <c r="E8" s="9"/>
      <c r="F8" s="9"/>
      <c r="G8" s="9"/>
      <c r="H8" s="9"/>
      <c r="I8" s="9"/>
    </row>
    <row r="9" spans="1:9" ht="18">
      <c r="A9" s="10" t="s">
        <v>95</v>
      </c>
      <c r="B9" s="11">
        <v>3</v>
      </c>
      <c r="C9" s="12" t="str">
        <f>2л!G43</f>
        <v>Мухутдинов Динар</v>
      </c>
      <c r="D9" s="9"/>
      <c r="E9" s="9"/>
      <c r="F9" s="9"/>
      <c r="G9" s="9"/>
      <c r="H9" s="9"/>
      <c r="I9" s="9"/>
    </row>
    <row r="10" spans="1:9" ht="18">
      <c r="A10" s="10" t="s">
        <v>96</v>
      </c>
      <c r="B10" s="11">
        <v>4</v>
      </c>
      <c r="C10" s="12" t="str">
        <f>2л!G51</f>
        <v>Дядин Дмитрий</v>
      </c>
      <c r="D10" s="9"/>
      <c r="E10" s="9"/>
      <c r="F10" s="9"/>
      <c r="G10" s="9"/>
      <c r="H10" s="9"/>
      <c r="I10" s="9"/>
    </row>
    <row r="11" spans="1:9" ht="18">
      <c r="A11" s="10" t="s">
        <v>97</v>
      </c>
      <c r="B11" s="11">
        <v>5</v>
      </c>
      <c r="C11" s="12" t="str">
        <f>2л!C55</f>
        <v>Маликов Ильдар</v>
      </c>
      <c r="D11" s="9"/>
      <c r="E11" s="9"/>
      <c r="F11" s="9"/>
      <c r="G11" s="9"/>
      <c r="H11" s="9"/>
      <c r="I11" s="9"/>
    </row>
    <row r="12" spans="1:9" ht="18">
      <c r="A12" s="10" t="s">
        <v>98</v>
      </c>
      <c r="B12" s="11">
        <v>6</v>
      </c>
      <c r="C12" s="12" t="str">
        <f>2л!C57</f>
        <v>Шуршин Андрей</v>
      </c>
      <c r="D12" s="9"/>
      <c r="E12" s="9"/>
      <c r="F12" s="9"/>
      <c r="G12" s="9"/>
      <c r="H12" s="9"/>
      <c r="I12" s="9"/>
    </row>
    <row r="13" spans="1:9" ht="18">
      <c r="A13" s="10" t="s">
        <v>99</v>
      </c>
      <c r="B13" s="11">
        <v>7</v>
      </c>
      <c r="C13" s="12" t="str">
        <f>2л!C60</f>
        <v>Овод Максим</v>
      </c>
      <c r="D13" s="9"/>
      <c r="E13" s="9"/>
      <c r="F13" s="9"/>
      <c r="G13" s="9"/>
      <c r="H13" s="9"/>
      <c r="I13" s="9"/>
    </row>
    <row r="14" spans="1:9" ht="18">
      <c r="A14" s="10" t="s">
        <v>100</v>
      </c>
      <c r="B14" s="11">
        <v>8</v>
      </c>
      <c r="C14" s="12" t="str">
        <f>2л!C62</f>
        <v>Грошев Юрий</v>
      </c>
      <c r="D14" s="9"/>
      <c r="E14" s="9"/>
      <c r="F14" s="9"/>
      <c r="G14" s="9"/>
      <c r="H14" s="9"/>
      <c r="I14" s="9"/>
    </row>
    <row r="15" spans="1:9" ht="18">
      <c r="A15" s="10" t="s">
        <v>101</v>
      </c>
      <c r="B15" s="11">
        <v>9</v>
      </c>
      <c r="C15" s="12" t="str">
        <f>2л!G57</f>
        <v>Юнусов Ринат</v>
      </c>
      <c r="D15" s="9"/>
      <c r="E15" s="9"/>
      <c r="F15" s="9"/>
      <c r="G15" s="9"/>
      <c r="H15" s="9"/>
      <c r="I15" s="9"/>
    </row>
    <row r="16" spans="1:9" ht="18">
      <c r="A16" s="10" t="s">
        <v>102</v>
      </c>
      <c r="B16" s="11">
        <v>10</v>
      </c>
      <c r="C16" s="12" t="str">
        <f>2л!G60</f>
        <v>Матюшин Денис</v>
      </c>
      <c r="D16" s="9"/>
      <c r="E16" s="9"/>
      <c r="F16" s="9"/>
      <c r="G16" s="9"/>
      <c r="H16" s="9"/>
      <c r="I16" s="9"/>
    </row>
    <row r="17" spans="1:9" ht="18">
      <c r="A17" s="10" t="s">
        <v>103</v>
      </c>
      <c r="B17" s="11">
        <v>11</v>
      </c>
      <c r="C17" s="12" t="str">
        <f>2л!G64</f>
        <v>Омерова Александра</v>
      </c>
      <c r="D17" s="9"/>
      <c r="E17" s="9"/>
      <c r="F17" s="9"/>
      <c r="G17" s="9"/>
      <c r="H17" s="9"/>
      <c r="I17" s="9"/>
    </row>
    <row r="18" spans="1:9" ht="18">
      <c r="A18" s="10" t="s">
        <v>104</v>
      </c>
      <c r="B18" s="11">
        <v>12</v>
      </c>
      <c r="C18" s="12" t="str">
        <f>2л!G66</f>
        <v>Овод Вадим</v>
      </c>
      <c r="D18" s="9"/>
      <c r="E18" s="9"/>
      <c r="F18" s="9"/>
      <c r="G18" s="9"/>
      <c r="H18" s="9"/>
      <c r="I18" s="9"/>
    </row>
    <row r="19" spans="1:9" ht="18">
      <c r="A19" s="10" t="s">
        <v>105</v>
      </c>
      <c r="B19" s="11">
        <v>13</v>
      </c>
      <c r="C19" s="12" t="str">
        <f>2л!D67</f>
        <v>Басс Кирилл</v>
      </c>
      <c r="D19" s="9"/>
      <c r="E19" s="9"/>
      <c r="F19" s="9"/>
      <c r="G19" s="9"/>
      <c r="H19" s="9"/>
      <c r="I19" s="9"/>
    </row>
    <row r="20" spans="1:9" ht="18">
      <c r="A20" s="10" t="s">
        <v>106</v>
      </c>
      <c r="B20" s="11">
        <v>14</v>
      </c>
      <c r="C20" s="12" t="str">
        <f>2л!D70</f>
        <v>Равилов Руслан</v>
      </c>
      <c r="D20" s="9"/>
      <c r="E20" s="9"/>
      <c r="F20" s="9"/>
      <c r="G20" s="9"/>
      <c r="H20" s="9"/>
      <c r="I20" s="9"/>
    </row>
    <row r="21" spans="1:9" ht="18">
      <c r="A21" s="10" t="s">
        <v>107</v>
      </c>
      <c r="B21" s="11">
        <v>15</v>
      </c>
      <c r="C21" s="12" t="str">
        <f>2л!G69</f>
        <v>Арсеньев Кирилл</v>
      </c>
      <c r="D21" s="9"/>
      <c r="E21" s="9"/>
      <c r="F21" s="9"/>
      <c r="G21" s="9"/>
      <c r="H21" s="9"/>
      <c r="I21" s="9"/>
    </row>
    <row r="22" spans="1:9" ht="18">
      <c r="A22" s="10" t="s">
        <v>108</v>
      </c>
      <c r="B22" s="11">
        <v>16</v>
      </c>
      <c r="C22" s="12" t="str">
        <f>2л!G71</f>
        <v>Мансуров Данар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65" t="str">
        <f>Сп2л!A1</f>
        <v>Кубок Башкортостана 2011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5" t="str">
        <f>Сп2л!A2</f>
        <v>Турнир 2-й лиги Этапа УфаПак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>
      <c r="A3" s="66">
        <f>Сп2л!A3</f>
        <v>40887</v>
      </c>
      <c r="B3" s="66"/>
      <c r="C3" s="66"/>
      <c r="D3" s="66"/>
      <c r="E3" s="66"/>
      <c r="F3" s="66"/>
      <c r="G3" s="66"/>
      <c r="H3" s="66"/>
      <c r="I3" s="66"/>
      <c r="J3" s="6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Сп2л!A7</f>
        <v>Арсеньев Кирилл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20">
        <v>1</v>
      </c>
      <c r="C6" s="21" t="s">
        <v>108</v>
      </c>
      <c r="D6" s="16"/>
      <c r="E6" s="22"/>
      <c r="F6" s="16"/>
      <c r="G6" s="16"/>
      <c r="H6" s="16"/>
      <c r="I6" s="16"/>
    </row>
    <row r="7" spans="1:9" ht="12.75">
      <c r="A7" s="17">
        <v>16</v>
      </c>
      <c r="B7" s="23" t="str">
        <f>Сп2л!A22</f>
        <v>Баймуратов Айрат</v>
      </c>
      <c r="C7" s="24"/>
      <c r="D7" s="16"/>
      <c r="E7" s="16"/>
      <c r="F7" s="16"/>
      <c r="G7" s="16"/>
      <c r="H7" s="16"/>
      <c r="I7" s="16"/>
    </row>
    <row r="8" spans="1:9" ht="12.75">
      <c r="A8" s="16"/>
      <c r="B8" s="16"/>
      <c r="C8" s="20">
        <v>9</v>
      </c>
      <c r="D8" s="21" t="s">
        <v>108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Сп2л!A15</f>
        <v>Грошев Юрий</v>
      </c>
      <c r="C9" s="24"/>
      <c r="D9" s="24"/>
      <c r="E9" s="16"/>
      <c r="F9" s="16"/>
      <c r="G9" s="16"/>
      <c r="H9" s="16"/>
      <c r="I9" s="16"/>
    </row>
    <row r="10" spans="1:9" ht="12.75">
      <c r="A10" s="16"/>
      <c r="B10" s="20">
        <v>2</v>
      </c>
      <c r="C10" s="25" t="s">
        <v>100</v>
      </c>
      <c r="D10" s="24"/>
      <c r="E10" s="16"/>
      <c r="F10" s="16"/>
      <c r="G10" s="16"/>
      <c r="H10" s="16"/>
      <c r="I10" s="16"/>
    </row>
    <row r="11" spans="1:9" ht="12.75">
      <c r="A11" s="17">
        <v>8</v>
      </c>
      <c r="B11" s="23" t="str">
        <f>Сп2л!A14</f>
        <v>Овод Максим</v>
      </c>
      <c r="C11" s="16"/>
      <c r="D11" s="24"/>
      <c r="E11" s="16"/>
      <c r="F11" s="16"/>
      <c r="G11" s="26"/>
      <c r="H11" s="16"/>
      <c r="I11" s="16"/>
    </row>
    <row r="12" spans="1:9" ht="12.75">
      <c r="A12" s="16"/>
      <c r="B12" s="16"/>
      <c r="C12" s="16"/>
      <c r="D12" s="20">
        <v>13</v>
      </c>
      <c r="E12" s="21" t="s">
        <v>108</v>
      </c>
      <c r="F12" s="16"/>
      <c r="G12" s="26"/>
      <c r="H12" s="16"/>
      <c r="I12" s="16"/>
    </row>
    <row r="13" spans="1:9" ht="12.75">
      <c r="A13" s="17">
        <v>5</v>
      </c>
      <c r="B13" s="18" t="str">
        <f>Сп2л!A11</f>
        <v>Дядин Дмитрий</v>
      </c>
      <c r="C13" s="16"/>
      <c r="D13" s="24"/>
      <c r="E13" s="24"/>
      <c r="F13" s="16"/>
      <c r="G13" s="26"/>
      <c r="H13" s="16"/>
      <c r="I13" s="16"/>
    </row>
    <row r="14" spans="1:9" ht="12.75">
      <c r="A14" s="16"/>
      <c r="B14" s="20">
        <v>3</v>
      </c>
      <c r="C14" s="34" t="s">
        <v>97</v>
      </c>
      <c r="D14" s="24"/>
      <c r="E14" s="24"/>
      <c r="F14" s="16"/>
      <c r="G14" s="26"/>
      <c r="H14" s="16"/>
      <c r="I14" s="16"/>
    </row>
    <row r="15" spans="1:9" ht="12.75">
      <c r="A15" s="17">
        <v>12</v>
      </c>
      <c r="B15" s="23" t="str">
        <f>Сп2л!A18</f>
        <v>Басс Кирилл</v>
      </c>
      <c r="C15" s="24"/>
      <c r="D15" s="24"/>
      <c r="E15" s="24"/>
      <c r="F15" s="16"/>
      <c r="G15" s="26"/>
      <c r="H15" s="16"/>
      <c r="I15" s="16"/>
    </row>
    <row r="16" spans="1:9" ht="12.75">
      <c r="A16" s="16"/>
      <c r="B16" s="16"/>
      <c r="C16" s="20">
        <v>10</v>
      </c>
      <c r="D16" s="25" t="s">
        <v>97</v>
      </c>
      <c r="E16" s="24"/>
      <c r="F16" s="16"/>
      <c r="G16" s="16"/>
      <c r="H16" s="16"/>
      <c r="I16" s="16"/>
    </row>
    <row r="17" spans="1:9" ht="12.75">
      <c r="A17" s="17">
        <v>13</v>
      </c>
      <c r="B17" s="18" t="str">
        <f>Сп2л!A19</f>
        <v>Шуршин Андрей</v>
      </c>
      <c r="C17" s="24"/>
      <c r="D17" s="16"/>
      <c r="E17" s="24"/>
      <c r="F17" s="16"/>
      <c r="G17" s="16"/>
      <c r="H17" s="16"/>
      <c r="I17" s="16"/>
    </row>
    <row r="18" spans="1:9" ht="12.75">
      <c r="A18" s="16"/>
      <c r="B18" s="20">
        <v>4</v>
      </c>
      <c r="C18" s="25" t="s">
        <v>96</v>
      </c>
      <c r="D18" s="16"/>
      <c r="E18" s="24"/>
      <c r="F18" s="16"/>
      <c r="G18" s="16"/>
      <c r="H18" s="16"/>
      <c r="I18" s="16"/>
    </row>
    <row r="19" spans="1:9" ht="12.75">
      <c r="A19" s="17">
        <v>4</v>
      </c>
      <c r="B19" s="23" t="str">
        <f>Сп2л!A10</f>
        <v>Маликов Ильдар</v>
      </c>
      <c r="C19" s="16"/>
      <c r="D19" s="16"/>
      <c r="E19" s="24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20">
        <v>15</v>
      </c>
      <c r="F20" s="38" t="s">
        <v>95</v>
      </c>
      <c r="G20" s="21"/>
      <c r="H20" s="21"/>
      <c r="I20" s="21"/>
    </row>
    <row r="21" spans="1:9" ht="12.75">
      <c r="A21" s="17">
        <v>3</v>
      </c>
      <c r="B21" s="18" t="str">
        <f>Сп2л!A9</f>
        <v>Лукьянова Ирина</v>
      </c>
      <c r="C21" s="16"/>
      <c r="D21" s="16"/>
      <c r="E21" s="24"/>
      <c r="F21" s="29"/>
      <c r="G21" s="16"/>
      <c r="H21" s="37" t="s">
        <v>32</v>
      </c>
      <c r="I21" s="37"/>
    </row>
    <row r="22" spans="1:9" ht="12.75">
      <c r="A22" s="16"/>
      <c r="B22" s="20">
        <v>5</v>
      </c>
      <c r="C22" s="21" t="s">
        <v>95</v>
      </c>
      <c r="D22" s="16"/>
      <c r="E22" s="24"/>
      <c r="F22" s="29"/>
      <c r="G22" s="16"/>
      <c r="H22" s="16"/>
      <c r="I22" s="16"/>
    </row>
    <row r="23" spans="1:9" ht="12.75">
      <c r="A23" s="17">
        <v>14</v>
      </c>
      <c r="B23" s="23" t="str">
        <f>Сп2л!A20</f>
        <v>Юнусов Ринат</v>
      </c>
      <c r="C23" s="24"/>
      <c r="D23" s="16"/>
      <c r="E23" s="24"/>
      <c r="F23" s="29"/>
      <c r="G23" s="16"/>
      <c r="H23" s="16"/>
      <c r="I23" s="16"/>
    </row>
    <row r="24" spans="1:9" ht="12.75">
      <c r="A24" s="16"/>
      <c r="B24" s="16"/>
      <c r="C24" s="20">
        <v>11</v>
      </c>
      <c r="D24" s="21" t="s">
        <v>95</v>
      </c>
      <c r="E24" s="24"/>
      <c r="F24" s="29"/>
      <c r="G24" s="16"/>
      <c r="H24" s="16"/>
      <c r="I24" s="16"/>
    </row>
    <row r="25" spans="1:9" ht="12.75">
      <c r="A25" s="17">
        <v>11</v>
      </c>
      <c r="B25" s="18" t="str">
        <f>Сп2л!A17</f>
        <v>Равилов Руслан</v>
      </c>
      <c r="C25" s="24"/>
      <c r="D25" s="24"/>
      <c r="E25" s="24"/>
      <c r="F25" s="29"/>
      <c r="G25" s="16"/>
      <c r="H25" s="16"/>
      <c r="I25" s="16"/>
    </row>
    <row r="26" spans="1:9" ht="12.75">
      <c r="A26" s="16"/>
      <c r="B26" s="20">
        <v>6</v>
      </c>
      <c r="C26" s="25" t="s">
        <v>98</v>
      </c>
      <c r="D26" s="24"/>
      <c r="E26" s="24"/>
      <c r="F26" s="29"/>
      <c r="G26" s="16"/>
      <c r="H26" s="16"/>
      <c r="I26" s="16"/>
    </row>
    <row r="27" spans="1:9" ht="12.75">
      <c r="A27" s="17">
        <v>6</v>
      </c>
      <c r="B27" s="23" t="str">
        <f>Сп2л!A12</f>
        <v>Матюшин Денис</v>
      </c>
      <c r="C27" s="16"/>
      <c r="D27" s="24"/>
      <c r="E27" s="24"/>
      <c r="F27" s="29"/>
      <c r="G27" s="16"/>
      <c r="H27" s="16"/>
      <c r="I27" s="16"/>
    </row>
    <row r="28" spans="1:9" ht="12.75">
      <c r="A28" s="16"/>
      <c r="B28" s="16"/>
      <c r="C28" s="16"/>
      <c r="D28" s="20">
        <v>14</v>
      </c>
      <c r="E28" s="25" t="s">
        <v>95</v>
      </c>
      <c r="F28" s="29"/>
      <c r="G28" s="16"/>
      <c r="H28" s="16"/>
      <c r="I28" s="16"/>
    </row>
    <row r="29" spans="1:9" ht="12.75">
      <c r="A29" s="17">
        <v>7</v>
      </c>
      <c r="B29" s="18" t="str">
        <f>Сп2л!A13</f>
        <v>Омерова Александра</v>
      </c>
      <c r="C29" s="16"/>
      <c r="D29" s="24"/>
      <c r="E29" s="16"/>
      <c r="F29" s="29"/>
      <c r="G29" s="16"/>
      <c r="H29" s="16"/>
      <c r="I29" s="16"/>
    </row>
    <row r="30" spans="1:9" ht="12.75">
      <c r="A30" s="16"/>
      <c r="B30" s="20">
        <v>7</v>
      </c>
      <c r="C30" s="21" t="s">
        <v>99</v>
      </c>
      <c r="D30" s="24"/>
      <c r="E30" s="16"/>
      <c r="F30" s="29"/>
      <c r="G30" s="16"/>
      <c r="H30" s="16"/>
      <c r="I30" s="16"/>
    </row>
    <row r="31" spans="1:9" ht="12.75">
      <c r="A31" s="17">
        <v>10</v>
      </c>
      <c r="B31" s="23" t="str">
        <f>Сп2л!A16</f>
        <v>Мансуров Данар</v>
      </c>
      <c r="C31" s="24"/>
      <c r="D31" s="24"/>
      <c r="E31" s="17">
        <v>-15</v>
      </c>
      <c r="F31" s="18" t="str">
        <f>IF(F20=E12,E28,IF(F20=E28,E12,0))</f>
        <v>Баймуратов Айрат</v>
      </c>
      <c r="G31" s="34"/>
      <c r="H31" s="34"/>
      <c r="I31" s="34"/>
    </row>
    <row r="32" spans="1:9" ht="12.75">
      <c r="A32" s="16"/>
      <c r="B32" s="16"/>
      <c r="C32" s="20">
        <v>12</v>
      </c>
      <c r="D32" s="25" t="s">
        <v>107</v>
      </c>
      <c r="E32" s="16"/>
      <c r="F32" s="29"/>
      <c r="G32" s="16"/>
      <c r="H32" s="37" t="s">
        <v>33</v>
      </c>
      <c r="I32" s="37"/>
    </row>
    <row r="33" spans="1:9" ht="12.75">
      <c r="A33" s="17">
        <v>15</v>
      </c>
      <c r="B33" s="18" t="str">
        <f>Сп2л!A21</f>
        <v>Мухутдинов Динар</v>
      </c>
      <c r="C33" s="24"/>
      <c r="D33" s="16"/>
      <c r="E33" s="16"/>
      <c r="F33" s="29"/>
      <c r="G33" s="16"/>
      <c r="H33" s="16"/>
      <c r="I33" s="16"/>
    </row>
    <row r="34" spans="1:9" ht="12.75">
      <c r="A34" s="16"/>
      <c r="B34" s="20">
        <v>8</v>
      </c>
      <c r="C34" s="25" t="s">
        <v>107</v>
      </c>
      <c r="D34" s="16"/>
      <c r="E34" s="16"/>
      <c r="F34" s="29"/>
      <c r="G34" s="16"/>
      <c r="H34" s="16"/>
      <c r="I34" s="16"/>
    </row>
    <row r="35" spans="1:9" ht="12.75">
      <c r="A35" s="17">
        <v>2</v>
      </c>
      <c r="B35" s="23" t="str">
        <f>Сп2л!A8</f>
        <v>Овод Вадим</v>
      </c>
      <c r="C35" s="16"/>
      <c r="D35" s="16"/>
      <c r="E35" s="16"/>
      <c r="F35" s="29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9"/>
      <c r="G36" s="16"/>
      <c r="H36" s="16"/>
      <c r="I36" s="16"/>
    </row>
    <row r="37" spans="1:9" ht="12.75">
      <c r="A37" s="17">
        <v>-1</v>
      </c>
      <c r="B37" s="18" t="str">
        <f>IF(C6=B5,B7,IF(C6=B7,B5,0))</f>
        <v>Арсеньев Кирилл</v>
      </c>
      <c r="C37" s="16"/>
      <c r="D37" s="17">
        <v>-13</v>
      </c>
      <c r="E37" s="18" t="str">
        <f>IF(E12=D8,D16,IF(E12=D16,D8,0))</f>
        <v>Дядин Дмитрий</v>
      </c>
      <c r="F37" s="16"/>
      <c r="G37" s="16"/>
      <c r="H37" s="16"/>
      <c r="I37" s="16"/>
    </row>
    <row r="38" spans="1:9" ht="12.75">
      <c r="A38" s="16"/>
      <c r="B38" s="20">
        <v>16</v>
      </c>
      <c r="C38" s="67" t="s">
        <v>101</v>
      </c>
      <c r="D38" s="16"/>
      <c r="E38" s="24"/>
      <c r="F38" s="16"/>
      <c r="G38" s="16"/>
      <c r="H38" s="16"/>
      <c r="I38" s="16"/>
    </row>
    <row r="39" spans="1:9" ht="12.75">
      <c r="A39" s="17">
        <v>-2</v>
      </c>
      <c r="B39" s="23" t="str">
        <f>IF(C10=B9,B11,IF(C10=B11,B9,0))</f>
        <v>Грошев Юрий</v>
      </c>
      <c r="C39" s="20">
        <v>20</v>
      </c>
      <c r="D39" s="67" t="s">
        <v>101</v>
      </c>
      <c r="E39" s="20">
        <v>26</v>
      </c>
      <c r="F39" s="67" t="s">
        <v>97</v>
      </c>
      <c r="G39" s="16"/>
      <c r="H39" s="16"/>
      <c r="I39" s="16"/>
    </row>
    <row r="40" spans="1:9" ht="12.75">
      <c r="A40" s="16"/>
      <c r="B40" s="17">
        <v>-12</v>
      </c>
      <c r="C40" s="23" t="str">
        <f>IF(D32=C30,C34,IF(D32=C34,C30,0))</f>
        <v>Омерова Александра</v>
      </c>
      <c r="D40" s="24"/>
      <c r="E40" s="24"/>
      <c r="F40" s="24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Басс Кирилл</v>
      </c>
      <c r="C41" s="16"/>
      <c r="D41" s="20">
        <v>24</v>
      </c>
      <c r="E41" s="68" t="s">
        <v>105</v>
      </c>
      <c r="F41" s="24"/>
      <c r="G41" s="16"/>
      <c r="H41" s="16"/>
      <c r="I41" s="16"/>
    </row>
    <row r="42" spans="1:9" ht="12.75">
      <c r="A42" s="16"/>
      <c r="B42" s="20">
        <v>17</v>
      </c>
      <c r="C42" s="67" t="s">
        <v>105</v>
      </c>
      <c r="D42" s="24"/>
      <c r="E42" s="29"/>
      <c r="F42" s="24"/>
      <c r="G42" s="16"/>
      <c r="H42" s="16"/>
      <c r="I42" s="16"/>
    </row>
    <row r="43" spans="1:9" ht="12.75">
      <c r="A43" s="17">
        <v>-4</v>
      </c>
      <c r="B43" s="23" t="str">
        <f>IF(C18=B17,B19,IF(C18=B19,B17,0))</f>
        <v>Шуршин Андрей</v>
      </c>
      <c r="C43" s="20">
        <v>21</v>
      </c>
      <c r="D43" s="68" t="s">
        <v>105</v>
      </c>
      <c r="E43" s="29"/>
      <c r="F43" s="20">
        <v>28</v>
      </c>
      <c r="G43" s="67" t="s">
        <v>107</v>
      </c>
      <c r="H43" s="34"/>
      <c r="I43" s="34"/>
    </row>
    <row r="44" spans="1:9" ht="12.75">
      <c r="A44" s="16"/>
      <c r="B44" s="17">
        <v>-11</v>
      </c>
      <c r="C44" s="23" t="str">
        <f>IF(D24=C22,C26,IF(D24=C26,C22,0))</f>
        <v>Матюшин Денис</v>
      </c>
      <c r="D44" s="16"/>
      <c r="E44" s="29"/>
      <c r="F44" s="24"/>
      <c r="G44" s="16"/>
      <c r="H44" s="37" t="s">
        <v>42</v>
      </c>
      <c r="I44" s="37"/>
    </row>
    <row r="45" spans="1:9" ht="12.75">
      <c r="A45" s="17">
        <v>-5</v>
      </c>
      <c r="B45" s="18" t="str">
        <f>IF(C22=B21,B23,IF(C22=B23,B21,0))</f>
        <v>Юнусов Ринат</v>
      </c>
      <c r="C45" s="16"/>
      <c r="D45" s="17">
        <v>-14</v>
      </c>
      <c r="E45" s="18" t="str">
        <f>IF(E28=D24,D32,IF(E28=D32,D24,0))</f>
        <v>Мухутдинов Динар</v>
      </c>
      <c r="F45" s="24"/>
      <c r="G45" s="29"/>
      <c r="H45" s="16"/>
      <c r="I45" s="16"/>
    </row>
    <row r="46" spans="1:9" ht="12.75">
      <c r="A46" s="16"/>
      <c r="B46" s="20">
        <v>18</v>
      </c>
      <c r="C46" s="67" t="s">
        <v>106</v>
      </c>
      <c r="D46" s="16"/>
      <c r="E46" s="20"/>
      <c r="F46" s="24"/>
      <c r="G46" s="29"/>
      <c r="H46" s="16"/>
      <c r="I46" s="16"/>
    </row>
    <row r="47" spans="1:9" ht="12.75">
      <c r="A47" s="17">
        <v>-6</v>
      </c>
      <c r="B47" s="23" t="str">
        <f>IF(C26=B25,B27,IF(C26=B27,B25,0))</f>
        <v>Равилов Руслан</v>
      </c>
      <c r="C47" s="20">
        <v>22</v>
      </c>
      <c r="D47" s="67" t="s">
        <v>96</v>
      </c>
      <c r="E47" s="20">
        <v>27</v>
      </c>
      <c r="F47" s="68" t="s">
        <v>107</v>
      </c>
      <c r="G47" s="29"/>
      <c r="H47" s="16"/>
      <c r="I47" s="16"/>
    </row>
    <row r="48" spans="1:9" ht="12.75">
      <c r="A48" s="16"/>
      <c r="B48" s="17">
        <v>-10</v>
      </c>
      <c r="C48" s="23" t="str">
        <f>IF(D16=C14,C18,IF(D16=C18,C14,0))</f>
        <v>Маликов Ильдар</v>
      </c>
      <c r="D48" s="24"/>
      <c r="E48" s="24"/>
      <c r="F48" s="16"/>
      <c r="G48" s="29"/>
      <c r="H48" s="16"/>
      <c r="I48" s="16"/>
    </row>
    <row r="49" spans="1:9" ht="12.75">
      <c r="A49" s="17">
        <v>-7</v>
      </c>
      <c r="B49" s="18" t="str">
        <f>IF(C30=B29,B31,IF(C30=B31,B29,0))</f>
        <v>Мансуров Данар</v>
      </c>
      <c r="C49" s="16"/>
      <c r="D49" s="20">
        <v>25</v>
      </c>
      <c r="E49" s="68" t="s">
        <v>96</v>
      </c>
      <c r="F49" s="16"/>
      <c r="G49" s="29"/>
      <c r="H49" s="16"/>
      <c r="I49" s="16"/>
    </row>
    <row r="50" spans="1:9" ht="12.75">
      <c r="A50" s="16"/>
      <c r="B50" s="20">
        <v>19</v>
      </c>
      <c r="C50" s="67" t="s">
        <v>94</v>
      </c>
      <c r="D50" s="24"/>
      <c r="E50" s="29"/>
      <c r="F50" s="16"/>
      <c r="G50" s="29"/>
      <c r="H50" s="16"/>
      <c r="I50" s="16"/>
    </row>
    <row r="51" spans="1:9" ht="12.75">
      <c r="A51" s="17">
        <v>-8</v>
      </c>
      <c r="B51" s="23" t="str">
        <f>IF(C34=B33,B35,IF(C34=B35,B33,0))</f>
        <v>Овод Вадим</v>
      </c>
      <c r="C51" s="20">
        <v>23</v>
      </c>
      <c r="D51" s="68" t="s">
        <v>100</v>
      </c>
      <c r="E51" s="29"/>
      <c r="F51" s="17">
        <v>-28</v>
      </c>
      <c r="G51" s="18" t="str">
        <f>IF(G43=F39,F47,IF(G43=F47,F39,0))</f>
        <v>Дядин Дмитрий</v>
      </c>
      <c r="H51" s="34"/>
      <c r="I51" s="34"/>
    </row>
    <row r="52" spans="1:9" ht="12.75">
      <c r="A52" s="16"/>
      <c r="B52" s="28">
        <v>-9</v>
      </c>
      <c r="C52" s="23" t="str">
        <f>IF(D8=C6,C10,IF(D8=C10,C6,0))</f>
        <v>Овод Максим</v>
      </c>
      <c r="D52" s="16"/>
      <c r="E52" s="29"/>
      <c r="F52" s="16"/>
      <c r="G52" s="39"/>
      <c r="H52" s="37" t="s">
        <v>43</v>
      </c>
      <c r="I52" s="3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Шуршин Андрей</v>
      </c>
      <c r="C54" s="16"/>
      <c r="D54" s="17">
        <v>-20</v>
      </c>
      <c r="E54" s="18" t="str">
        <f>IF(D39=C38,C40,IF(D39=C40,C38,0))</f>
        <v>Омерова Александра</v>
      </c>
      <c r="F54" s="16"/>
      <c r="G54" s="16"/>
      <c r="H54" s="16"/>
      <c r="I54" s="16"/>
    </row>
    <row r="55" spans="1:9" ht="12.75">
      <c r="A55" s="16"/>
      <c r="B55" s="20">
        <v>29</v>
      </c>
      <c r="C55" s="21" t="s">
        <v>96</v>
      </c>
      <c r="D55" s="16"/>
      <c r="E55" s="20">
        <v>31</v>
      </c>
      <c r="F55" s="21" t="s">
        <v>98</v>
      </c>
      <c r="G55" s="16"/>
      <c r="H55" s="16"/>
      <c r="I55" s="16"/>
    </row>
    <row r="56" spans="1:9" ht="12.75">
      <c r="A56" s="17">
        <v>-27</v>
      </c>
      <c r="B56" s="23" t="str">
        <f>IF(F47=E45,E49,IF(F47=E49,E45,0))</f>
        <v>Маликов Ильдар</v>
      </c>
      <c r="C56" s="27" t="s">
        <v>34</v>
      </c>
      <c r="D56" s="17">
        <v>-21</v>
      </c>
      <c r="E56" s="23" t="str">
        <f>IF(D43=C42,C44,IF(D43=C44,C42,0))</f>
        <v>Матюшин Денис</v>
      </c>
      <c r="F56" s="24"/>
      <c r="G56" s="29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Шуршин Андрей</v>
      </c>
      <c r="D57" s="16"/>
      <c r="E57" s="16"/>
      <c r="F57" s="20">
        <v>33</v>
      </c>
      <c r="G57" s="21" t="s">
        <v>106</v>
      </c>
      <c r="H57" s="34"/>
      <c r="I57" s="34"/>
    </row>
    <row r="58" spans="1:9" ht="12.75">
      <c r="A58" s="16"/>
      <c r="B58" s="16"/>
      <c r="C58" s="27" t="s">
        <v>35</v>
      </c>
      <c r="D58" s="17">
        <v>-22</v>
      </c>
      <c r="E58" s="18" t="str">
        <f>IF(D47=C46,C48,IF(D47=C48,C46,0))</f>
        <v>Юнусов Ринат</v>
      </c>
      <c r="F58" s="24"/>
      <c r="G58" s="16"/>
      <c r="H58" s="37" t="s">
        <v>38</v>
      </c>
      <c r="I58" s="37"/>
    </row>
    <row r="59" spans="1:9" ht="12.75">
      <c r="A59" s="17">
        <v>-24</v>
      </c>
      <c r="B59" s="18" t="str">
        <f>IF(E41=D39,D43,IF(E41=D43,D39,0))</f>
        <v>Грошев Юрий</v>
      </c>
      <c r="C59" s="16"/>
      <c r="D59" s="16"/>
      <c r="E59" s="20">
        <v>32</v>
      </c>
      <c r="F59" s="25" t="s">
        <v>106</v>
      </c>
      <c r="G59" s="31"/>
      <c r="H59" s="16"/>
      <c r="I59" s="16"/>
    </row>
    <row r="60" spans="1:9" ht="12.75">
      <c r="A60" s="16"/>
      <c r="B60" s="20">
        <v>30</v>
      </c>
      <c r="C60" s="21" t="s">
        <v>100</v>
      </c>
      <c r="D60" s="17">
        <v>-23</v>
      </c>
      <c r="E60" s="23" t="str">
        <f>IF(D51=C50,C52,IF(D51=C52,C50,0))</f>
        <v>Овод Вадим</v>
      </c>
      <c r="F60" s="17">
        <v>-33</v>
      </c>
      <c r="G60" s="18" t="str">
        <f>IF(G57=F55,F59,IF(G57=F59,F55,0))</f>
        <v>Матюшин Денис</v>
      </c>
      <c r="H60" s="34"/>
      <c r="I60" s="34"/>
    </row>
    <row r="61" spans="1:9" ht="12.75">
      <c r="A61" s="17">
        <v>-25</v>
      </c>
      <c r="B61" s="23" t="str">
        <f>IF(E49=D47,D51,IF(E49=D51,D47,0))</f>
        <v>Овод Максим</v>
      </c>
      <c r="C61" s="27" t="s">
        <v>36</v>
      </c>
      <c r="D61" s="16"/>
      <c r="E61" s="16"/>
      <c r="F61" s="16"/>
      <c r="G61" s="16"/>
      <c r="H61" s="37" t="s">
        <v>40</v>
      </c>
      <c r="I61" s="37"/>
    </row>
    <row r="62" spans="1:9" ht="12.75">
      <c r="A62" s="16"/>
      <c r="B62" s="17">
        <v>-30</v>
      </c>
      <c r="C62" s="18" t="str">
        <f>IF(C60=B59,B61,IF(C60=B61,B59,0))</f>
        <v>Грошев Юрий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27" t="s">
        <v>37</v>
      </c>
      <c r="D63" s="16"/>
      <c r="E63" s="17">
        <v>-31</v>
      </c>
      <c r="F63" s="18" t="str">
        <f>IF(F55=E54,E56,IF(F55=E56,E54,0))</f>
        <v>Омерова Александра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Арсеньев Кирилл</v>
      </c>
      <c r="C64" s="16"/>
      <c r="D64" s="16"/>
      <c r="E64" s="16"/>
      <c r="F64" s="20">
        <v>34</v>
      </c>
      <c r="G64" s="21" t="s">
        <v>99</v>
      </c>
      <c r="H64" s="34"/>
      <c r="I64" s="34"/>
    </row>
    <row r="65" spans="1:9" ht="12.75">
      <c r="A65" s="16"/>
      <c r="B65" s="20">
        <v>35</v>
      </c>
      <c r="C65" s="21" t="s">
        <v>104</v>
      </c>
      <c r="D65" s="16"/>
      <c r="E65" s="17">
        <v>-32</v>
      </c>
      <c r="F65" s="23" t="str">
        <f>IF(F59=E58,E60,IF(F59=E60,E58,0))</f>
        <v>Овод Вадим</v>
      </c>
      <c r="G65" s="16"/>
      <c r="H65" s="37" t="s">
        <v>39</v>
      </c>
      <c r="I65" s="37"/>
    </row>
    <row r="66" spans="1:9" ht="12.75">
      <c r="A66" s="17">
        <v>-17</v>
      </c>
      <c r="B66" s="23" t="str">
        <f>IF(C42=B41,B43,IF(C42=B43,B41,0))</f>
        <v>Басс Кирилл</v>
      </c>
      <c r="C66" s="24"/>
      <c r="D66" s="29"/>
      <c r="E66" s="16"/>
      <c r="F66" s="17">
        <v>-34</v>
      </c>
      <c r="G66" s="18" t="str">
        <f>IF(G64=F63,F65,IF(G64=F65,F63,0))</f>
        <v>Овод Вадим</v>
      </c>
      <c r="H66" s="34"/>
      <c r="I66" s="34"/>
    </row>
    <row r="67" spans="1:9" ht="12.75">
      <c r="A67" s="16"/>
      <c r="B67" s="16"/>
      <c r="C67" s="20">
        <v>37</v>
      </c>
      <c r="D67" s="21" t="s">
        <v>104</v>
      </c>
      <c r="E67" s="16"/>
      <c r="F67" s="16"/>
      <c r="G67" s="16"/>
      <c r="H67" s="37" t="s">
        <v>41</v>
      </c>
      <c r="I67" s="37"/>
    </row>
    <row r="68" spans="1:9" ht="12.75">
      <c r="A68" s="17">
        <v>-18</v>
      </c>
      <c r="B68" s="18" t="str">
        <f>IF(C46=B45,B47,IF(C46=B47,B45,0))</f>
        <v>Равилов Руслан</v>
      </c>
      <c r="C68" s="24"/>
      <c r="D68" s="30" t="s">
        <v>44</v>
      </c>
      <c r="E68" s="17">
        <v>-35</v>
      </c>
      <c r="F68" s="18" t="str">
        <f>IF(C65=B64,B66,IF(C65=B66,B64,0))</f>
        <v>Арсеньев Кирилл</v>
      </c>
      <c r="G68" s="16"/>
      <c r="H68" s="16"/>
      <c r="I68" s="16"/>
    </row>
    <row r="69" spans="1:9" ht="12.75">
      <c r="A69" s="16"/>
      <c r="B69" s="20">
        <v>36</v>
      </c>
      <c r="C69" s="25" t="s">
        <v>103</v>
      </c>
      <c r="D69" s="31"/>
      <c r="E69" s="16"/>
      <c r="F69" s="20">
        <v>38</v>
      </c>
      <c r="G69" s="21" t="s">
        <v>93</v>
      </c>
      <c r="H69" s="34"/>
      <c r="I69" s="34"/>
    </row>
    <row r="70" spans="1:9" ht="12.75">
      <c r="A70" s="17">
        <v>-19</v>
      </c>
      <c r="B70" s="23" t="str">
        <f>IF(C50=B49,B51,IF(C50=B51,B49,0))</f>
        <v>Мансуров Данар</v>
      </c>
      <c r="C70" s="17">
        <v>-37</v>
      </c>
      <c r="D70" s="18" t="str">
        <f>IF(D67=C65,C69,IF(D67=C69,C65,0))</f>
        <v>Равилов Руслан</v>
      </c>
      <c r="E70" s="17">
        <v>-36</v>
      </c>
      <c r="F70" s="23" t="str">
        <f>IF(C69=B68,B70,IF(C69=B70,B68,0))</f>
        <v>Мансуров Данар</v>
      </c>
      <c r="G70" s="16"/>
      <c r="H70" s="37" t="s">
        <v>47</v>
      </c>
      <c r="I70" s="37"/>
    </row>
    <row r="71" spans="1:9" ht="12.75">
      <c r="A71" s="16"/>
      <c r="B71" s="16"/>
      <c r="C71" s="16"/>
      <c r="D71" s="27" t="s">
        <v>46</v>
      </c>
      <c r="E71" s="16"/>
      <c r="F71" s="17">
        <v>-38</v>
      </c>
      <c r="G71" s="18" t="str">
        <f>IF(G69=F68,F70,IF(G69=F70,F68,0))</f>
        <v>Мансуров Данар</v>
      </c>
      <c r="H71" s="34"/>
      <c r="I71" s="34"/>
    </row>
    <row r="72" spans="1:9" ht="12.75">
      <c r="A72" s="16"/>
      <c r="B72" s="16"/>
      <c r="C72" s="16"/>
      <c r="D72" s="16"/>
      <c r="E72" s="16"/>
      <c r="F72" s="16"/>
      <c r="G72" s="16"/>
      <c r="H72" s="37" t="s">
        <v>48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109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40887</v>
      </c>
      <c r="B3" s="5"/>
      <c r="C3" s="5"/>
      <c r="D3" s="5"/>
      <c r="E3" s="5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110</v>
      </c>
      <c r="B7" s="11">
        <v>1</v>
      </c>
      <c r="C7" s="12" t="str">
        <f>1л1с!G36</f>
        <v>Гайнуллин Айтуган</v>
      </c>
      <c r="D7" s="9"/>
      <c r="E7" s="9"/>
      <c r="F7" s="9"/>
      <c r="G7" s="9"/>
      <c r="H7" s="9"/>
      <c r="I7" s="9"/>
    </row>
    <row r="8" spans="1:9" ht="18">
      <c r="A8" s="10" t="s">
        <v>111</v>
      </c>
      <c r="B8" s="11">
        <v>2</v>
      </c>
      <c r="C8" s="12" t="str">
        <f>1л1с!G56</f>
        <v>Коробко Павел</v>
      </c>
      <c r="D8" s="9"/>
      <c r="E8" s="9"/>
      <c r="F8" s="9"/>
      <c r="G8" s="9"/>
      <c r="H8" s="9"/>
      <c r="I8" s="9"/>
    </row>
    <row r="9" spans="1:9" ht="18">
      <c r="A9" s="10" t="s">
        <v>112</v>
      </c>
      <c r="B9" s="11">
        <v>3</v>
      </c>
      <c r="C9" s="12" t="str">
        <f>1л2с!I22</f>
        <v>Маневич Сергей</v>
      </c>
      <c r="D9" s="9"/>
      <c r="E9" s="9"/>
      <c r="F9" s="9"/>
      <c r="G9" s="9"/>
      <c r="H9" s="9"/>
      <c r="I9" s="9"/>
    </row>
    <row r="10" spans="1:9" ht="18">
      <c r="A10" s="10" t="s">
        <v>113</v>
      </c>
      <c r="B10" s="11">
        <v>4</v>
      </c>
      <c r="C10" s="12" t="str">
        <f>1л2с!I32</f>
        <v>Андрющенко Матвей</v>
      </c>
      <c r="D10" s="9"/>
      <c r="E10" s="9"/>
      <c r="F10" s="9"/>
      <c r="G10" s="9"/>
      <c r="H10" s="9"/>
      <c r="I10" s="9"/>
    </row>
    <row r="11" spans="1:9" ht="18">
      <c r="A11" s="10" t="s">
        <v>114</v>
      </c>
      <c r="B11" s="11">
        <v>5</v>
      </c>
      <c r="C11" s="12" t="str">
        <f>1л1с!G63</f>
        <v>Прокофьев Михаил</v>
      </c>
      <c r="D11" s="9"/>
      <c r="E11" s="9"/>
      <c r="F11" s="9"/>
      <c r="G11" s="9"/>
      <c r="H11" s="9"/>
      <c r="I11" s="9"/>
    </row>
    <row r="12" spans="1:9" ht="18">
      <c r="A12" s="10" t="s">
        <v>115</v>
      </c>
      <c r="B12" s="11">
        <v>6</v>
      </c>
      <c r="C12" s="12" t="str">
        <f>1л1с!G65</f>
        <v>Толкачев Иван</v>
      </c>
      <c r="D12" s="9"/>
      <c r="E12" s="9"/>
      <c r="F12" s="9"/>
      <c r="G12" s="9"/>
      <c r="H12" s="9"/>
      <c r="I12" s="9"/>
    </row>
    <row r="13" spans="1:9" ht="18">
      <c r="A13" s="10" t="s">
        <v>116</v>
      </c>
      <c r="B13" s="11">
        <v>7</v>
      </c>
      <c r="C13" s="12" t="str">
        <f>1л1с!G68</f>
        <v>Ямалетдинов Азамат</v>
      </c>
      <c r="D13" s="9"/>
      <c r="E13" s="9"/>
      <c r="F13" s="9"/>
      <c r="G13" s="9"/>
      <c r="H13" s="9"/>
      <c r="I13" s="9"/>
    </row>
    <row r="14" spans="1:9" ht="18">
      <c r="A14" s="10" t="s">
        <v>117</v>
      </c>
      <c r="B14" s="11">
        <v>8</v>
      </c>
      <c r="C14" s="12" t="str">
        <f>1л1с!G70</f>
        <v>Насыров Илдар</v>
      </c>
      <c r="D14" s="9"/>
      <c r="E14" s="9"/>
      <c r="F14" s="9"/>
      <c r="G14" s="9"/>
      <c r="H14" s="9"/>
      <c r="I14" s="9"/>
    </row>
    <row r="15" spans="1:9" ht="18">
      <c r="A15" s="10" t="s">
        <v>118</v>
      </c>
      <c r="B15" s="11">
        <v>9</v>
      </c>
      <c r="C15" s="12" t="str">
        <f>1л1с!D72</f>
        <v>Полушин Сергей</v>
      </c>
      <c r="D15" s="9"/>
      <c r="E15" s="9"/>
      <c r="F15" s="9"/>
      <c r="G15" s="9"/>
      <c r="H15" s="9"/>
      <c r="I15" s="9"/>
    </row>
    <row r="16" spans="1:9" ht="18">
      <c r="A16" s="10" t="s">
        <v>119</v>
      </c>
      <c r="B16" s="11">
        <v>10</v>
      </c>
      <c r="C16" s="12" t="str">
        <f>1л1с!D75</f>
        <v>Клементьева Елена</v>
      </c>
      <c r="D16" s="9"/>
      <c r="E16" s="9"/>
      <c r="F16" s="9"/>
      <c r="G16" s="9"/>
      <c r="H16" s="9"/>
      <c r="I16" s="9"/>
    </row>
    <row r="17" spans="1:9" ht="18">
      <c r="A17" s="10" t="s">
        <v>120</v>
      </c>
      <c r="B17" s="11">
        <v>11</v>
      </c>
      <c r="C17" s="12" t="str">
        <f>1л1с!G73</f>
        <v>Исмайлов Азамат</v>
      </c>
      <c r="D17" s="9"/>
      <c r="E17" s="9"/>
      <c r="F17" s="9"/>
      <c r="G17" s="9"/>
      <c r="H17" s="9"/>
      <c r="I17" s="9"/>
    </row>
    <row r="18" spans="1:9" ht="18">
      <c r="A18" s="10" t="s">
        <v>121</v>
      </c>
      <c r="B18" s="11">
        <v>12</v>
      </c>
      <c r="C18" s="12" t="str">
        <f>1л1с!G75</f>
        <v>Грубов Виталий</v>
      </c>
      <c r="D18" s="9"/>
      <c r="E18" s="9"/>
      <c r="F18" s="9"/>
      <c r="G18" s="9"/>
      <c r="H18" s="9"/>
      <c r="I18" s="9"/>
    </row>
    <row r="19" spans="1:9" ht="18">
      <c r="A19" s="10" t="s">
        <v>122</v>
      </c>
      <c r="B19" s="11">
        <v>13</v>
      </c>
      <c r="C19" s="12" t="str">
        <f>1л2с!I40</f>
        <v>Аминева Элина</v>
      </c>
      <c r="D19" s="9"/>
      <c r="E19" s="9"/>
      <c r="F19" s="9"/>
      <c r="G19" s="9"/>
      <c r="H19" s="9"/>
      <c r="I19" s="9"/>
    </row>
    <row r="20" spans="1:9" ht="18">
      <c r="A20" s="10" t="s">
        <v>123</v>
      </c>
      <c r="B20" s="11">
        <v>14</v>
      </c>
      <c r="C20" s="12" t="str">
        <f>1л2с!I44</f>
        <v>Клементьев Роман</v>
      </c>
      <c r="D20" s="9"/>
      <c r="E20" s="9"/>
      <c r="F20" s="9"/>
      <c r="G20" s="9"/>
      <c r="H20" s="9"/>
      <c r="I20" s="9"/>
    </row>
    <row r="21" spans="1:9" ht="18">
      <c r="A21" s="10" t="s">
        <v>124</v>
      </c>
      <c r="B21" s="11">
        <v>15</v>
      </c>
      <c r="C21" s="12" t="str">
        <f>1л2с!I46</f>
        <v>Баймуратов Айрат</v>
      </c>
      <c r="D21" s="9"/>
      <c r="E21" s="9"/>
      <c r="F21" s="9"/>
      <c r="G21" s="9"/>
      <c r="H21" s="9"/>
      <c r="I21" s="9"/>
    </row>
    <row r="22" spans="1:9" ht="18">
      <c r="A22" s="10" t="s">
        <v>125</v>
      </c>
      <c r="B22" s="11">
        <v>16</v>
      </c>
      <c r="C22" s="12" t="str">
        <f>1л2с!I48</f>
        <v>Шамов Разиль</v>
      </c>
      <c r="D22" s="9"/>
      <c r="E22" s="9"/>
      <c r="F22" s="9"/>
      <c r="G22" s="9"/>
      <c r="H22" s="9"/>
      <c r="I22" s="9"/>
    </row>
    <row r="23" spans="1:9" ht="18">
      <c r="A23" s="10" t="s">
        <v>126</v>
      </c>
      <c r="B23" s="11">
        <v>17</v>
      </c>
      <c r="C23" s="12" t="str">
        <f>1л2с!E44</f>
        <v>Новиков Иван</v>
      </c>
      <c r="D23" s="9"/>
      <c r="E23" s="9"/>
      <c r="F23" s="9"/>
      <c r="G23" s="9"/>
      <c r="H23" s="9"/>
      <c r="I23" s="9"/>
    </row>
    <row r="24" spans="1:9" ht="18">
      <c r="A24" s="10" t="s">
        <v>127</v>
      </c>
      <c r="B24" s="11">
        <v>18</v>
      </c>
      <c r="C24" s="12" t="str">
        <f>1л2с!E50</f>
        <v>Бахтияров Айрат</v>
      </c>
      <c r="D24" s="9"/>
      <c r="E24" s="9"/>
      <c r="F24" s="9"/>
      <c r="G24" s="9"/>
      <c r="H24" s="9"/>
      <c r="I24" s="9"/>
    </row>
    <row r="25" spans="1:9" ht="18">
      <c r="A25" s="10" t="s">
        <v>128</v>
      </c>
      <c r="B25" s="11">
        <v>19</v>
      </c>
      <c r="C25" s="12" t="str">
        <f>1л2с!E53</f>
        <v>Кузьмин Александр</v>
      </c>
      <c r="D25" s="9"/>
      <c r="E25" s="9"/>
      <c r="F25" s="9"/>
      <c r="G25" s="9"/>
      <c r="H25" s="9"/>
      <c r="I25" s="9"/>
    </row>
    <row r="26" spans="1:9" ht="18">
      <c r="A26" s="10" t="s">
        <v>108</v>
      </c>
      <c r="B26" s="11">
        <v>20</v>
      </c>
      <c r="C26" s="12" t="str">
        <f>1л2с!E55</f>
        <v>Бикбулатов Ильдар</v>
      </c>
      <c r="D26" s="9"/>
      <c r="E26" s="9"/>
      <c r="F26" s="9"/>
      <c r="G26" s="9"/>
      <c r="H26" s="9"/>
      <c r="I26" s="9"/>
    </row>
    <row r="27" spans="1:9" ht="18">
      <c r="A27" s="10" t="s">
        <v>107</v>
      </c>
      <c r="B27" s="11">
        <v>21</v>
      </c>
      <c r="C27" s="12" t="str">
        <f>1л2с!I53</f>
        <v>Юнусов Степан</v>
      </c>
      <c r="D27" s="9"/>
      <c r="E27" s="9"/>
      <c r="F27" s="9"/>
      <c r="G27" s="9"/>
      <c r="H27" s="9"/>
      <c r="I27" s="9"/>
    </row>
    <row r="28" spans="1:9" ht="18">
      <c r="A28" s="10" t="s">
        <v>129</v>
      </c>
      <c r="B28" s="11">
        <v>22</v>
      </c>
      <c r="C28" s="12" t="str">
        <f>1л2с!I57</f>
        <v>Мухутдинов Динар</v>
      </c>
      <c r="D28" s="9"/>
      <c r="E28" s="9"/>
      <c r="F28" s="9"/>
      <c r="G28" s="9"/>
      <c r="H28" s="9"/>
      <c r="I28" s="9"/>
    </row>
    <row r="29" spans="1:9" ht="18">
      <c r="A29" s="10" t="s">
        <v>130</v>
      </c>
      <c r="B29" s="11">
        <v>23</v>
      </c>
      <c r="C29" s="12" t="str">
        <f>1л2с!I59</f>
        <v>Новикова Ольга</v>
      </c>
      <c r="D29" s="9"/>
      <c r="E29" s="9"/>
      <c r="F29" s="9"/>
      <c r="G29" s="9"/>
      <c r="H29" s="9"/>
      <c r="I29" s="9"/>
    </row>
    <row r="30" spans="1:9" ht="18">
      <c r="A30" s="10" t="s">
        <v>94</v>
      </c>
      <c r="B30" s="11">
        <v>24</v>
      </c>
      <c r="C30" s="12" t="str">
        <f>1л2с!I61</f>
        <v>Юдичев Сергей</v>
      </c>
      <c r="D30" s="9"/>
      <c r="E30" s="9"/>
      <c r="F30" s="9"/>
      <c r="G30" s="9"/>
      <c r="H30" s="9"/>
      <c r="I30" s="9"/>
    </row>
    <row r="31" spans="1:9" ht="18">
      <c r="A31" s="10" t="s">
        <v>131</v>
      </c>
      <c r="B31" s="11">
        <v>25</v>
      </c>
      <c r="C31" s="12" t="str">
        <f>1л2с!E63</f>
        <v>Арчибасов Евгений</v>
      </c>
      <c r="D31" s="9"/>
      <c r="E31" s="9"/>
      <c r="F31" s="9"/>
      <c r="G31" s="9"/>
      <c r="H31" s="9"/>
      <c r="I31" s="9"/>
    </row>
    <row r="32" spans="1:9" ht="18">
      <c r="A32" s="10" t="s">
        <v>132</v>
      </c>
      <c r="B32" s="11">
        <v>26</v>
      </c>
      <c r="C32" s="12" t="str">
        <f>1л2с!E69</f>
        <v>Терехов Андрей</v>
      </c>
      <c r="D32" s="9"/>
      <c r="E32" s="9"/>
      <c r="F32" s="9"/>
      <c r="G32" s="9"/>
      <c r="H32" s="9"/>
      <c r="I32" s="9"/>
    </row>
    <row r="33" spans="1:9" ht="18">
      <c r="A33" s="10" t="s">
        <v>133</v>
      </c>
      <c r="B33" s="11">
        <v>27</v>
      </c>
      <c r="C33" s="12" t="str">
        <f>1л2с!E72</f>
        <v>Саитов Эмиль</v>
      </c>
      <c r="D33" s="9"/>
      <c r="E33" s="9"/>
      <c r="F33" s="9"/>
      <c r="G33" s="9"/>
      <c r="H33" s="9"/>
      <c r="I33" s="9"/>
    </row>
    <row r="34" spans="1:9" ht="18">
      <c r="A34" s="10" t="s">
        <v>134</v>
      </c>
      <c r="B34" s="11">
        <v>28</v>
      </c>
      <c r="C34" s="12" t="str">
        <f>1л2с!E74</f>
        <v>Хафизов Руслан</v>
      </c>
      <c r="D34" s="9"/>
      <c r="E34" s="9"/>
      <c r="F34" s="9"/>
      <c r="G34" s="9"/>
      <c r="H34" s="9"/>
      <c r="I34" s="9"/>
    </row>
    <row r="35" spans="1:9" ht="18">
      <c r="A35" s="10" t="s">
        <v>103</v>
      </c>
      <c r="B35" s="11">
        <v>29</v>
      </c>
      <c r="C35" s="12" t="str">
        <f>1л2с!I66</f>
        <v>Овод Вадим</v>
      </c>
      <c r="D35" s="9"/>
      <c r="E35" s="9"/>
      <c r="F35" s="9"/>
      <c r="G35" s="9"/>
      <c r="H35" s="9"/>
      <c r="I35" s="9"/>
    </row>
    <row r="36" spans="1:9" ht="18">
      <c r="A36" s="10" t="s">
        <v>73</v>
      </c>
      <c r="B36" s="11">
        <v>30</v>
      </c>
      <c r="C36" s="12" t="str">
        <f>1л2с!I70</f>
        <v>Гилязова Альбина</v>
      </c>
      <c r="D36" s="9"/>
      <c r="E36" s="9"/>
      <c r="F36" s="9"/>
      <c r="G36" s="9"/>
      <c r="H36" s="9"/>
      <c r="I36" s="9"/>
    </row>
    <row r="37" spans="1:9" ht="18">
      <c r="A37" s="10" t="s">
        <v>80</v>
      </c>
      <c r="B37" s="11">
        <v>31</v>
      </c>
      <c r="C37" s="12" t="str">
        <f>1л2с!I72</f>
        <v>Равилов Руслан</v>
      </c>
      <c r="D37" s="9"/>
      <c r="E37" s="9"/>
      <c r="F37" s="9"/>
      <c r="G37" s="9"/>
      <c r="H37" s="9"/>
      <c r="I37" s="9"/>
    </row>
    <row r="38" spans="1:9" ht="18">
      <c r="A38" s="10" t="s">
        <v>135</v>
      </c>
      <c r="B38" s="11">
        <v>32</v>
      </c>
      <c r="C38" s="12" t="str">
        <f>1л2с!I74</f>
        <v>Апакетов Эдуард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13" t="str">
        <f>Сп1л!A1</f>
        <v>Кубок Башкортостана 2011</v>
      </c>
      <c r="B1" s="13"/>
      <c r="C1" s="13"/>
      <c r="D1" s="13"/>
      <c r="E1" s="13"/>
      <c r="F1" s="13"/>
      <c r="G1" s="13"/>
    </row>
    <row r="2" spans="1:7" ht="15.75">
      <c r="A2" s="13" t="str">
        <f>Сп1л!A2</f>
        <v>Турнир 1-й лиги Этапа УфаПак</v>
      </c>
      <c r="B2" s="13"/>
      <c r="C2" s="13"/>
      <c r="D2" s="13"/>
      <c r="E2" s="13"/>
      <c r="F2" s="13"/>
      <c r="G2" s="13"/>
    </row>
    <row r="3" spans="1:7" ht="15.75">
      <c r="A3" s="15">
        <f>Сп1л!A3</f>
        <v>40887</v>
      </c>
      <c r="B3" s="15"/>
      <c r="C3" s="15"/>
      <c r="D3" s="15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Сп1л!A7</f>
        <v>Коробко Павел</v>
      </c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0.5" customHeight="1">
      <c r="A6" s="16"/>
      <c r="B6" s="20">
        <v>1</v>
      </c>
      <c r="C6" s="21" t="s">
        <v>110</v>
      </c>
      <c r="D6" s="16"/>
      <c r="E6" s="22"/>
      <c r="F6" s="16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0.5" customHeight="1">
      <c r="A7" s="17">
        <v>32</v>
      </c>
      <c r="B7" s="23" t="str">
        <f>Сп1л!A38</f>
        <v>Арчибасов Евгений</v>
      </c>
      <c r="C7" s="24"/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0.5" customHeight="1">
      <c r="A8" s="16"/>
      <c r="B8" s="16"/>
      <c r="C8" s="20">
        <v>17</v>
      </c>
      <c r="D8" s="21" t="s">
        <v>110</v>
      </c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0.5" customHeight="1">
      <c r="A9" s="17">
        <v>17</v>
      </c>
      <c r="B9" s="18" t="str">
        <f>Сп1л!A23</f>
        <v>Исмайлов Азамат</v>
      </c>
      <c r="C9" s="24"/>
      <c r="D9" s="24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0.5" customHeight="1">
      <c r="A10" s="16"/>
      <c r="B10" s="20">
        <v>2</v>
      </c>
      <c r="C10" s="25" t="s">
        <v>125</v>
      </c>
      <c r="D10" s="24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 customHeight="1">
      <c r="A11" s="17">
        <v>16</v>
      </c>
      <c r="B11" s="23" t="str">
        <f>Сп1л!A22</f>
        <v>Бахтияров Айрат</v>
      </c>
      <c r="C11" s="16"/>
      <c r="D11" s="24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0.5" customHeight="1">
      <c r="A12" s="16"/>
      <c r="B12" s="16"/>
      <c r="C12" s="16"/>
      <c r="D12" s="20">
        <v>25</v>
      </c>
      <c r="E12" s="21" t="s">
        <v>110</v>
      </c>
      <c r="F12" s="16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 customHeight="1">
      <c r="A13" s="17">
        <v>9</v>
      </c>
      <c r="B13" s="18" t="str">
        <f>Сп1л!A15</f>
        <v>Ямалетдинов Азамат</v>
      </c>
      <c r="C13" s="16"/>
      <c r="D13" s="24"/>
      <c r="E13" s="24"/>
      <c r="F13" s="1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 customHeight="1">
      <c r="A14" s="16"/>
      <c r="B14" s="20">
        <v>3</v>
      </c>
      <c r="C14" s="21" t="s">
        <v>118</v>
      </c>
      <c r="D14" s="24"/>
      <c r="E14" s="24"/>
      <c r="F14" s="1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 customHeight="1">
      <c r="A15" s="17">
        <v>24</v>
      </c>
      <c r="B15" s="23" t="str">
        <f>Сп1л!A30</f>
        <v>Овод Вадим</v>
      </c>
      <c r="C15" s="24"/>
      <c r="D15" s="24"/>
      <c r="E15" s="24"/>
      <c r="F15" s="1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 customHeight="1">
      <c r="A16" s="16"/>
      <c r="B16" s="16"/>
      <c r="C16" s="20">
        <v>18</v>
      </c>
      <c r="D16" s="25" t="s">
        <v>117</v>
      </c>
      <c r="E16" s="24"/>
      <c r="F16" s="1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 customHeight="1">
      <c r="A17" s="17">
        <v>25</v>
      </c>
      <c r="B17" s="18" t="str">
        <f>Сп1л!A31</f>
        <v>Юдичев Сергей</v>
      </c>
      <c r="C17" s="24"/>
      <c r="D17" s="16"/>
      <c r="E17" s="24"/>
      <c r="F17" s="16"/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 customHeight="1">
      <c r="A18" s="16"/>
      <c r="B18" s="20">
        <v>4</v>
      </c>
      <c r="C18" s="25" t="s">
        <v>117</v>
      </c>
      <c r="D18" s="16"/>
      <c r="E18" s="24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 customHeight="1">
      <c r="A19" s="17">
        <v>8</v>
      </c>
      <c r="B19" s="23" t="str">
        <f>Сп1л!A14</f>
        <v>Насыров Илдар</v>
      </c>
      <c r="C19" s="16"/>
      <c r="D19" s="16"/>
      <c r="E19" s="24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 customHeight="1">
      <c r="A20" s="16"/>
      <c r="B20" s="16"/>
      <c r="C20" s="16"/>
      <c r="D20" s="16"/>
      <c r="E20" s="20">
        <v>29</v>
      </c>
      <c r="F20" s="21" t="s">
        <v>110</v>
      </c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 customHeight="1">
      <c r="A21" s="17">
        <v>5</v>
      </c>
      <c r="B21" s="18" t="str">
        <f>Сп1л!A11</f>
        <v>Толкачев Иван</v>
      </c>
      <c r="C21" s="16"/>
      <c r="D21" s="16"/>
      <c r="E21" s="24"/>
      <c r="F21" s="24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 customHeight="1">
      <c r="A22" s="16"/>
      <c r="B22" s="20">
        <v>5</v>
      </c>
      <c r="C22" s="21" t="s">
        <v>114</v>
      </c>
      <c r="D22" s="16"/>
      <c r="E22" s="24"/>
      <c r="F22" s="24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17">
        <v>28</v>
      </c>
      <c r="B23" s="23" t="str">
        <f>Сп1л!A34</f>
        <v>Хафизов Руслан</v>
      </c>
      <c r="C23" s="24"/>
      <c r="D23" s="16"/>
      <c r="E23" s="24"/>
      <c r="F23" s="24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 customHeight="1">
      <c r="A24" s="16"/>
      <c r="B24" s="16"/>
      <c r="C24" s="20">
        <v>19</v>
      </c>
      <c r="D24" s="21" t="s">
        <v>121</v>
      </c>
      <c r="E24" s="24"/>
      <c r="F24" s="24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 customHeight="1">
      <c r="A25" s="17">
        <v>21</v>
      </c>
      <c r="B25" s="18" t="str">
        <f>Сп1л!A27</f>
        <v>Мухутдинов Динар</v>
      </c>
      <c r="C25" s="24"/>
      <c r="D25" s="24"/>
      <c r="E25" s="24"/>
      <c r="F25" s="24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 customHeight="1">
      <c r="A26" s="16"/>
      <c r="B26" s="20">
        <v>6</v>
      </c>
      <c r="C26" s="25" t="s">
        <v>121</v>
      </c>
      <c r="D26" s="24"/>
      <c r="E26" s="24"/>
      <c r="F26" s="24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 customHeight="1">
      <c r="A27" s="17">
        <v>12</v>
      </c>
      <c r="B27" s="23" t="str">
        <f>Сп1л!A18</f>
        <v>Полушин Сергей</v>
      </c>
      <c r="C27" s="16"/>
      <c r="D27" s="24"/>
      <c r="E27" s="24"/>
      <c r="F27" s="24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 customHeight="1">
      <c r="A28" s="16"/>
      <c r="B28" s="16"/>
      <c r="C28" s="16"/>
      <c r="D28" s="20">
        <v>26</v>
      </c>
      <c r="E28" s="25" t="s">
        <v>113</v>
      </c>
      <c r="F28" s="24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 customHeight="1">
      <c r="A29" s="17">
        <v>13</v>
      </c>
      <c r="B29" s="18" t="str">
        <f>Сп1л!A19</f>
        <v>Бикбулатов Ильдар</v>
      </c>
      <c r="C29" s="16"/>
      <c r="D29" s="24"/>
      <c r="E29" s="16"/>
      <c r="F29" s="24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 customHeight="1">
      <c r="A30" s="16"/>
      <c r="B30" s="20">
        <v>7</v>
      </c>
      <c r="C30" s="21" t="s">
        <v>108</v>
      </c>
      <c r="D30" s="24"/>
      <c r="E30" s="16"/>
      <c r="F30" s="24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17">
        <v>20</v>
      </c>
      <c r="B31" s="23" t="str">
        <f>Сп1л!A26</f>
        <v>Баймуратов Айрат</v>
      </c>
      <c r="C31" s="24"/>
      <c r="D31" s="24"/>
      <c r="E31" s="16"/>
      <c r="F31" s="24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 customHeight="1">
      <c r="A32" s="16"/>
      <c r="B32" s="16"/>
      <c r="C32" s="20">
        <v>20</v>
      </c>
      <c r="D32" s="25" t="s">
        <v>113</v>
      </c>
      <c r="E32" s="16"/>
      <c r="F32" s="24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 customHeight="1">
      <c r="A33" s="17">
        <v>29</v>
      </c>
      <c r="B33" s="18" t="str">
        <f>Сп1л!A35</f>
        <v>Равилов Руслан</v>
      </c>
      <c r="C33" s="24"/>
      <c r="D33" s="16"/>
      <c r="E33" s="16"/>
      <c r="F33" s="24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 customHeight="1">
      <c r="A34" s="16"/>
      <c r="B34" s="20">
        <v>8</v>
      </c>
      <c r="C34" s="25" t="s">
        <v>113</v>
      </c>
      <c r="D34" s="16"/>
      <c r="E34" s="16"/>
      <c r="F34" s="24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 customHeight="1">
      <c r="A35" s="17">
        <v>4</v>
      </c>
      <c r="B35" s="23" t="str">
        <f>Сп1л!A10</f>
        <v>Маневич Сергей</v>
      </c>
      <c r="C35" s="16"/>
      <c r="D35" s="16"/>
      <c r="E35" s="16"/>
      <c r="F35" s="24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 customHeight="1">
      <c r="A36" s="16"/>
      <c r="B36" s="16"/>
      <c r="C36" s="16"/>
      <c r="D36" s="16"/>
      <c r="E36" s="16"/>
      <c r="F36" s="20">
        <v>31</v>
      </c>
      <c r="G36" s="21" t="s">
        <v>119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 customHeight="1">
      <c r="A37" s="17">
        <v>3</v>
      </c>
      <c r="B37" s="18" t="str">
        <f>Сп1л!A9</f>
        <v>Андрющенко Матвей</v>
      </c>
      <c r="C37" s="16"/>
      <c r="D37" s="16"/>
      <c r="E37" s="16"/>
      <c r="F37" s="24"/>
      <c r="G37" s="27" t="s">
        <v>32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 customHeight="1">
      <c r="A38" s="16"/>
      <c r="B38" s="20">
        <v>9</v>
      </c>
      <c r="C38" s="21" t="s">
        <v>112</v>
      </c>
      <c r="D38" s="16"/>
      <c r="E38" s="16"/>
      <c r="F38" s="24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 customHeight="1">
      <c r="A39" s="17">
        <v>30</v>
      </c>
      <c r="B39" s="23" t="str">
        <f>Сп1л!A36</f>
        <v>Гилязова Альбина</v>
      </c>
      <c r="C39" s="24"/>
      <c r="D39" s="16"/>
      <c r="E39" s="16"/>
      <c r="F39" s="24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 customHeight="1">
      <c r="A40" s="16"/>
      <c r="B40" s="16"/>
      <c r="C40" s="20">
        <v>21</v>
      </c>
      <c r="D40" s="21" t="s">
        <v>123</v>
      </c>
      <c r="E40" s="16"/>
      <c r="F40" s="24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 customHeight="1">
      <c r="A41" s="17">
        <v>19</v>
      </c>
      <c r="B41" s="18" t="str">
        <f>Сп1л!A25</f>
        <v>Юнусов Степан</v>
      </c>
      <c r="C41" s="24"/>
      <c r="D41" s="24"/>
      <c r="E41" s="16"/>
      <c r="F41" s="24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 customHeight="1">
      <c r="A42" s="16"/>
      <c r="B42" s="20">
        <v>10</v>
      </c>
      <c r="C42" s="25" t="s">
        <v>123</v>
      </c>
      <c r="D42" s="24"/>
      <c r="E42" s="16"/>
      <c r="F42" s="24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 customHeight="1">
      <c r="A43" s="17">
        <v>14</v>
      </c>
      <c r="B43" s="23" t="str">
        <f>Сп1л!A20</f>
        <v>Клементьева Елена</v>
      </c>
      <c r="C43" s="16"/>
      <c r="D43" s="24"/>
      <c r="E43" s="16"/>
      <c r="F43" s="24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 customHeight="1">
      <c r="A44" s="16"/>
      <c r="B44" s="16"/>
      <c r="C44" s="16"/>
      <c r="D44" s="20">
        <v>27</v>
      </c>
      <c r="E44" s="21" t="s">
        <v>115</v>
      </c>
      <c r="F44" s="24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 customHeight="1">
      <c r="A45" s="17">
        <v>11</v>
      </c>
      <c r="B45" s="18" t="str">
        <f>Сп1л!A17</f>
        <v>Кузьмин Александр</v>
      </c>
      <c r="C45" s="16"/>
      <c r="D45" s="24"/>
      <c r="E45" s="24"/>
      <c r="F45" s="24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 customHeight="1">
      <c r="A46" s="16"/>
      <c r="B46" s="20">
        <v>11</v>
      </c>
      <c r="C46" s="21" t="s">
        <v>129</v>
      </c>
      <c r="D46" s="24"/>
      <c r="E46" s="24"/>
      <c r="F46" s="24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 customHeight="1">
      <c r="A47" s="17">
        <v>22</v>
      </c>
      <c r="B47" s="23" t="str">
        <f>Сп1л!A28</f>
        <v>Клементьев Роман</v>
      </c>
      <c r="C47" s="24"/>
      <c r="D47" s="24"/>
      <c r="E47" s="24"/>
      <c r="F47" s="24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 customHeight="1">
      <c r="A48" s="16"/>
      <c r="B48" s="16"/>
      <c r="C48" s="20">
        <v>22</v>
      </c>
      <c r="D48" s="25" t="s">
        <v>115</v>
      </c>
      <c r="E48" s="24"/>
      <c r="F48" s="24"/>
      <c r="G48" s="1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 customHeight="1">
      <c r="A49" s="17">
        <v>27</v>
      </c>
      <c r="B49" s="18" t="str">
        <f>Сп1л!A33</f>
        <v>Терехов Андрей</v>
      </c>
      <c r="C49" s="24"/>
      <c r="D49" s="16"/>
      <c r="E49" s="24"/>
      <c r="F49" s="24"/>
      <c r="G49" s="1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 customHeight="1">
      <c r="A50" s="16"/>
      <c r="B50" s="20">
        <v>12</v>
      </c>
      <c r="C50" s="25" t="s">
        <v>115</v>
      </c>
      <c r="D50" s="16"/>
      <c r="E50" s="24"/>
      <c r="F50" s="24"/>
      <c r="G50" s="1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 customHeight="1">
      <c r="A51" s="17">
        <v>6</v>
      </c>
      <c r="B51" s="23" t="str">
        <f>Сп1л!A12</f>
        <v>Прокофьев Михаил</v>
      </c>
      <c r="C51" s="16"/>
      <c r="D51" s="16"/>
      <c r="E51" s="24"/>
      <c r="F51" s="24"/>
      <c r="G51" s="1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 customHeight="1">
      <c r="A52" s="16"/>
      <c r="B52" s="16"/>
      <c r="C52" s="16"/>
      <c r="D52" s="16"/>
      <c r="E52" s="20">
        <v>30</v>
      </c>
      <c r="F52" s="25" t="s">
        <v>119</v>
      </c>
      <c r="G52" s="1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 customHeight="1">
      <c r="A53" s="17">
        <v>7</v>
      </c>
      <c r="B53" s="18" t="str">
        <f>Сп1л!A13</f>
        <v>Шамов Разиль</v>
      </c>
      <c r="C53" s="16"/>
      <c r="D53" s="16"/>
      <c r="E53" s="24"/>
      <c r="F53" s="16"/>
      <c r="G53" s="16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 customHeight="1">
      <c r="A54" s="16"/>
      <c r="B54" s="20">
        <v>13</v>
      </c>
      <c r="C54" s="21" t="s">
        <v>116</v>
      </c>
      <c r="D54" s="16"/>
      <c r="E54" s="24"/>
      <c r="F54" s="16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 customHeight="1">
      <c r="A55" s="17">
        <v>26</v>
      </c>
      <c r="B55" s="23" t="str">
        <f>Сп1л!A32</f>
        <v>Новикова Ольга</v>
      </c>
      <c r="C55" s="24"/>
      <c r="D55" s="16"/>
      <c r="E55" s="24"/>
      <c r="F55" s="16"/>
      <c r="G55" s="16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 customHeight="1">
      <c r="A56" s="16"/>
      <c r="B56" s="16"/>
      <c r="C56" s="20">
        <v>23</v>
      </c>
      <c r="D56" s="21" t="s">
        <v>119</v>
      </c>
      <c r="E56" s="24"/>
      <c r="F56" s="28">
        <v>-31</v>
      </c>
      <c r="G56" s="18" t="str">
        <f>IF(G36=F20,F52,IF(G36=F52,F20,0))</f>
        <v>Коробко Павел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 customHeight="1">
      <c r="A57" s="17">
        <v>23</v>
      </c>
      <c r="B57" s="18" t="str">
        <f>Сп1л!A29</f>
        <v>Апакетов Эдуард</v>
      </c>
      <c r="C57" s="24"/>
      <c r="D57" s="24"/>
      <c r="E57" s="24"/>
      <c r="F57" s="16"/>
      <c r="G57" s="27" t="s">
        <v>33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6"/>
      <c r="B58" s="20">
        <v>14</v>
      </c>
      <c r="C58" s="25" t="s">
        <v>119</v>
      </c>
      <c r="D58" s="24"/>
      <c r="E58" s="24"/>
      <c r="F58" s="16"/>
      <c r="G58" s="16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 customHeight="1">
      <c r="A59" s="17">
        <v>10</v>
      </c>
      <c r="B59" s="23" t="str">
        <f>Сп1л!A16</f>
        <v>Гайнуллин Айтуган</v>
      </c>
      <c r="C59" s="16"/>
      <c r="D59" s="24"/>
      <c r="E59" s="24"/>
      <c r="F59" s="16"/>
      <c r="G59" s="1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 customHeight="1">
      <c r="A60" s="16"/>
      <c r="B60" s="16"/>
      <c r="C60" s="16"/>
      <c r="D60" s="20">
        <v>28</v>
      </c>
      <c r="E60" s="25" t="s">
        <v>119</v>
      </c>
      <c r="F60" s="16"/>
      <c r="G60" s="16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 customHeight="1">
      <c r="A61" s="17">
        <v>15</v>
      </c>
      <c r="B61" s="18" t="str">
        <f>Сп1л!A21</f>
        <v>Аминева Элина</v>
      </c>
      <c r="C61" s="16"/>
      <c r="D61" s="24"/>
      <c r="E61" s="16"/>
      <c r="F61" s="16"/>
      <c r="G61" s="1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 customHeight="1">
      <c r="A62" s="16"/>
      <c r="B62" s="20">
        <v>15</v>
      </c>
      <c r="C62" s="21" t="s">
        <v>127</v>
      </c>
      <c r="D62" s="24"/>
      <c r="E62" s="17">
        <v>-58</v>
      </c>
      <c r="F62" s="18" t="str">
        <f>IF(1л2с!H14=1л2с!G10,1л2с!G18,IF(1л2с!H14=1л2с!G18,1л2с!G10,0))</f>
        <v>Прокофьев Михаил</v>
      </c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 customHeight="1">
      <c r="A63" s="17">
        <v>18</v>
      </c>
      <c r="B63" s="23" t="str">
        <f>Сп1л!A24</f>
        <v>Новиков Иван</v>
      </c>
      <c r="C63" s="24"/>
      <c r="D63" s="24"/>
      <c r="E63" s="16"/>
      <c r="F63" s="20">
        <v>61</v>
      </c>
      <c r="G63" s="21" t="s">
        <v>115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 customHeight="1">
      <c r="A64" s="16"/>
      <c r="B64" s="16"/>
      <c r="C64" s="20">
        <v>24</v>
      </c>
      <c r="D64" s="25" t="s">
        <v>111</v>
      </c>
      <c r="E64" s="17">
        <v>-59</v>
      </c>
      <c r="F64" s="23" t="str">
        <f>IF(1л2с!H30=1л2с!G26,1л2с!G34,IF(1л2с!H30=1л2с!G34,1л2с!G26,0))</f>
        <v>Толкачев Иван</v>
      </c>
      <c r="G64" s="27" t="s">
        <v>34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 customHeight="1">
      <c r="A65" s="17">
        <v>31</v>
      </c>
      <c r="B65" s="18" t="str">
        <f>Сп1л!A37</f>
        <v>Саитов Эмиль</v>
      </c>
      <c r="C65" s="24"/>
      <c r="D65" s="16"/>
      <c r="E65" s="16"/>
      <c r="F65" s="17">
        <v>-61</v>
      </c>
      <c r="G65" s="18" t="str">
        <f>IF(G63=F62,F64,IF(G63=F64,F62,0))</f>
        <v>Толкачев Иван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 customHeight="1">
      <c r="A66" s="16"/>
      <c r="B66" s="20">
        <v>16</v>
      </c>
      <c r="C66" s="25" t="s">
        <v>111</v>
      </c>
      <c r="D66" s="16"/>
      <c r="E66" s="16"/>
      <c r="F66" s="16"/>
      <c r="G66" s="27" t="s">
        <v>35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 customHeight="1">
      <c r="A67" s="17">
        <v>2</v>
      </c>
      <c r="B67" s="23" t="str">
        <f>Сп1л!A8</f>
        <v>Грубов Виталий</v>
      </c>
      <c r="C67" s="16"/>
      <c r="D67" s="16"/>
      <c r="E67" s="17">
        <v>-56</v>
      </c>
      <c r="F67" s="18" t="str">
        <f>IF(1л2с!G10=1л2с!F6,1л2с!F14,IF(1л2с!G10=1л2с!F14,1л2с!F6,0))</f>
        <v>Насыров Илдар</v>
      </c>
      <c r="G67" s="16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 customHeight="1">
      <c r="A68" s="16"/>
      <c r="B68" s="16"/>
      <c r="C68" s="16"/>
      <c r="D68" s="16"/>
      <c r="E68" s="16"/>
      <c r="F68" s="20">
        <v>62</v>
      </c>
      <c r="G68" s="21" t="s">
        <v>118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 customHeight="1">
      <c r="A69" s="17">
        <v>-52</v>
      </c>
      <c r="B69" s="18" t="str">
        <f>IF(1л2с!F6=1л2с!E4,1л2с!E8,IF(1л2с!F6=1л2с!E8,1л2с!E4,0))</f>
        <v>Исмайлов Азамат</v>
      </c>
      <c r="C69" s="16"/>
      <c r="D69" s="16"/>
      <c r="E69" s="17">
        <v>-57</v>
      </c>
      <c r="F69" s="23" t="str">
        <f>IF(1л2с!G26=1л2с!F22,1л2с!F30,IF(1л2с!G26=1л2с!F30,1л2с!F22,0))</f>
        <v>Ямалетдинов Азамат</v>
      </c>
      <c r="G69" s="27" t="s">
        <v>36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 customHeight="1">
      <c r="A70" s="16"/>
      <c r="B70" s="20">
        <v>63</v>
      </c>
      <c r="C70" s="21" t="s">
        <v>121</v>
      </c>
      <c r="D70" s="16"/>
      <c r="E70" s="16"/>
      <c r="F70" s="17">
        <v>-62</v>
      </c>
      <c r="G70" s="18" t="str">
        <f>IF(G68=F67,F69,IF(G68=F69,F67,0))</f>
        <v>Насыров Илдар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 customHeight="1">
      <c r="A71" s="17">
        <v>-53</v>
      </c>
      <c r="B71" s="23" t="str">
        <f>IF(1л2с!F14=1л2с!E12,1л2с!E16,IF(1л2с!F14=1л2с!E16,1л2с!E12,0))</f>
        <v>Полушин Сергей</v>
      </c>
      <c r="C71" s="24"/>
      <c r="D71" s="29"/>
      <c r="E71" s="16"/>
      <c r="F71" s="16"/>
      <c r="G71" s="27" t="s">
        <v>37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 customHeight="1">
      <c r="A72" s="16"/>
      <c r="B72" s="16"/>
      <c r="C72" s="20">
        <v>65</v>
      </c>
      <c r="D72" s="21" t="s">
        <v>121</v>
      </c>
      <c r="E72" s="17">
        <v>-63</v>
      </c>
      <c r="F72" s="18" t="str">
        <f>IF(C70=B69,B71,IF(C70=B71,B69,0))</f>
        <v>Исмайлов Азамат</v>
      </c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 customHeight="1">
      <c r="A73" s="17">
        <v>-54</v>
      </c>
      <c r="B73" s="18" t="str">
        <f>IF(1л2с!F22=1л2с!E20,1л2с!E24,IF(1л2с!F22=1л2с!E24,1л2с!E20,0))</f>
        <v>Клементьева Елена</v>
      </c>
      <c r="C73" s="24"/>
      <c r="D73" s="30" t="s">
        <v>38</v>
      </c>
      <c r="E73" s="16"/>
      <c r="F73" s="20">
        <v>66</v>
      </c>
      <c r="G73" s="21" t="s">
        <v>126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 customHeight="1">
      <c r="A74" s="16"/>
      <c r="B74" s="20">
        <v>64</v>
      </c>
      <c r="C74" s="25" t="s">
        <v>123</v>
      </c>
      <c r="D74" s="31"/>
      <c r="E74" s="17">
        <v>-64</v>
      </c>
      <c r="F74" s="23" t="str">
        <f>IF(C74=B73,B75,IF(C74=B75,B73,0))</f>
        <v>Грубов Виталий</v>
      </c>
      <c r="G74" s="27" t="s">
        <v>39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 customHeight="1">
      <c r="A75" s="17">
        <v>-55</v>
      </c>
      <c r="B75" s="23" t="str">
        <f>IF(1л2с!F30=1л2с!E28,1л2с!E32,IF(1л2с!F30=1л2с!E32,1л2с!E28,0))</f>
        <v>Грубов Виталий</v>
      </c>
      <c r="C75" s="17">
        <v>-65</v>
      </c>
      <c r="D75" s="18" t="str">
        <f>IF(D72=C70,C74,IF(D72=C74,C70,0))</f>
        <v>Клементьева Елена</v>
      </c>
      <c r="E75" s="16"/>
      <c r="F75" s="17">
        <v>-66</v>
      </c>
      <c r="G75" s="18" t="str">
        <f>IF(G73=F72,F74,IF(G73=F74,F72,0))</f>
        <v>Грубов Виталий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 customHeight="1">
      <c r="A76" s="16"/>
      <c r="B76" s="16"/>
      <c r="C76" s="16"/>
      <c r="D76" s="27" t="s">
        <v>40</v>
      </c>
      <c r="E76" s="16"/>
      <c r="F76" s="16"/>
      <c r="G76" s="27" t="s">
        <v>41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8:19" ht="9" customHeight="1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8:19" ht="9" customHeight="1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3" customWidth="1"/>
    <col min="2" max="2" width="13.875" style="33" customWidth="1"/>
    <col min="3" max="8" width="12.75390625" style="33" customWidth="1"/>
    <col min="9" max="11" width="6.75390625" style="33" customWidth="1"/>
    <col min="12" max="16384" width="9.125" style="33" customWidth="1"/>
  </cols>
  <sheetData>
    <row r="1" spans="1:11" ht="15.75">
      <c r="A1" s="32" t="str">
        <f>Сп1л!A1</f>
        <v>Кубок Башкортостана 2011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3" t="str">
        <f>Сп1л!A2</f>
        <v>Турнир 1-й лиги Этапа УфаПак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5">
        <f>Сп1л!A3</f>
        <v>40887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12.75">
      <c r="A4" s="17">
        <v>-1</v>
      </c>
      <c r="B4" s="18" t="str">
        <f>IF(1л1с!C6=1л1с!B5,1л1с!B7,IF(1л1с!C6=1л1с!B7,1л1с!B5,0))</f>
        <v>Арчибасов Евгений</v>
      </c>
      <c r="C4" s="16"/>
      <c r="D4" s="17">
        <v>-25</v>
      </c>
      <c r="E4" s="18" t="str">
        <f>IF(1л1с!E12=1л1с!D8,1л1с!D16,IF(1л1с!E12=1л1с!D16,1л1с!D8,0))</f>
        <v>Насыров Илдар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20">
        <v>32</v>
      </c>
      <c r="C5" s="34" t="s">
        <v>126</v>
      </c>
      <c r="D5" s="16"/>
      <c r="E5" s="24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3" t="str">
        <f>IF(1л1с!C10=1л1с!B9,1л1с!B11,IF(1л1с!C10=1л1с!B11,1л1с!B9,0))</f>
        <v>Исмайлов Азамат</v>
      </c>
      <c r="C6" s="20">
        <v>40</v>
      </c>
      <c r="D6" s="34" t="s">
        <v>126</v>
      </c>
      <c r="E6" s="20">
        <v>52</v>
      </c>
      <c r="F6" s="34" t="s">
        <v>117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3" t="str">
        <f>IF(1л1с!D64=1л1с!C62,1л1с!C66,IF(1л1с!D64=1л1с!C66,1л1с!C62,0))</f>
        <v>Новиков Иван</v>
      </c>
      <c r="D7" s="24"/>
      <c r="E7" s="24"/>
      <c r="F7" s="24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IF(1л1с!C14=1л1с!B13,1л1с!B15,IF(1л1с!C14=1л1с!B15,1л1с!B13,0))</f>
        <v>Овод Вадим</v>
      </c>
      <c r="C8" s="16"/>
      <c r="D8" s="20">
        <v>48</v>
      </c>
      <c r="E8" s="35" t="s">
        <v>126</v>
      </c>
      <c r="F8" s="24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20">
        <v>33</v>
      </c>
      <c r="C9" s="34" t="s">
        <v>131</v>
      </c>
      <c r="D9" s="24"/>
      <c r="E9" s="29"/>
      <c r="F9" s="24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3" t="str">
        <f>IF(1л1с!C18=1л1с!B17,1л1с!B19,IF(1л1с!C18=1л1с!B19,1л1с!B17,0))</f>
        <v>Юдичев Сергей</v>
      </c>
      <c r="C10" s="20">
        <v>41</v>
      </c>
      <c r="D10" s="35" t="s">
        <v>116</v>
      </c>
      <c r="E10" s="29"/>
      <c r="F10" s="20">
        <v>56</v>
      </c>
      <c r="G10" s="34" t="s">
        <v>112</v>
      </c>
      <c r="H10" s="29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3" t="str">
        <f>IF(1л1с!D56=1л1с!C54,1л1с!C58,IF(1л1с!D56=1л1с!C58,1л1с!C54,0))</f>
        <v>Шамов Разиль</v>
      </c>
      <c r="D11" s="16"/>
      <c r="E11" s="29"/>
      <c r="F11" s="24"/>
      <c r="G11" s="24"/>
      <c r="H11" s="29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IF(1л1с!C22=1л1с!B21,1л1с!B23,IF(1л1с!C22=1л1с!B23,1л1с!B21,0))</f>
        <v>Хафизов Руслан</v>
      </c>
      <c r="C12" s="16"/>
      <c r="D12" s="17">
        <v>-26</v>
      </c>
      <c r="E12" s="18" t="str">
        <f>IF(1л1с!E28=1л1с!D24,1л1с!D32,IF(1л1с!E28=1л1с!D32,1л1с!D24,0))</f>
        <v>Полушин Сергей</v>
      </c>
      <c r="F12" s="24"/>
      <c r="G12" s="24"/>
      <c r="H12" s="29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20">
        <v>34</v>
      </c>
      <c r="C13" s="34" t="s">
        <v>107</v>
      </c>
      <c r="D13" s="16"/>
      <c r="E13" s="24"/>
      <c r="F13" s="24"/>
      <c r="G13" s="24"/>
      <c r="H13" s="29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3" t="str">
        <f>IF(1л1с!C26=1л1с!B25,1л1с!B27,IF(1л1с!C26=1л1с!B27,1л1с!B25,0))</f>
        <v>Мухутдинов Динар</v>
      </c>
      <c r="C14" s="20">
        <v>42</v>
      </c>
      <c r="D14" s="34" t="s">
        <v>129</v>
      </c>
      <c r="E14" s="20">
        <v>53</v>
      </c>
      <c r="F14" s="35" t="s">
        <v>112</v>
      </c>
      <c r="G14" s="20">
        <v>58</v>
      </c>
      <c r="H14" s="34" t="s">
        <v>112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3" t="str">
        <f>IF(1л1с!D48=1л1с!C46,1л1с!C50,IF(1л1с!D48=1л1с!C50,1л1с!C46,0))</f>
        <v>Клементьев Роман</v>
      </c>
      <c r="D15" s="24"/>
      <c r="E15" s="24"/>
      <c r="F15" s="16"/>
      <c r="G15" s="24"/>
      <c r="H15" s="24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IF(1л1с!C30=1л1с!B29,1л1с!B31,IF(1л1с!C30=1л1с!B31,1л1с!B29,0))</f>
        <v>Бикбулатов Ильдар</v>
      </c>
      <c r="C16" s="16"/>
      <c r="D16" s="20">
        <v>49</v>
      </c>
      <c r="E16" s="35" t="s">
        <v>112</v>
      </c>
      <c r="F16" s="16"/>
      <c r="G16" s="24"/>
      <c r="H16" s="24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20">
        <v>35</v>
      </c>
      <c r="C17" s="34" t="s">
        <v>122</v>
      </c>
      <c r="D17" s="24"/>
      <c r="E17" s="29"/>
      <c r="F17" s="16"/>
      <c r="G17" s="24"/>
      <c r="H17" s="24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3" t="str">
        <f>IF(1л1с!C34=1л1с!B33,1л1с!B35,IF(1л1с!C34=1л1с!B35,1л1с!B33,0))</f>
        <v>Равилов Руслан</v>
      </c>
      <c r="C18" s="20">
        <v>43</v>
      </c>
      <c r="D18" s="35" t="s">
        <v>112</v>
      </c>
      <c r="E18" s="29"/>
      <c r="F18" s="17">
        <v>-30</v>
      </c>
      <c r="G18" s="23" t="str">
        <f>IF(1л1с!F52=1л1с!E44,1л1с!E60,IF(1л1с!F52=1л1с!E60,1л1с!E44,0))</f>
        <v>Прокофьев Михаил</v>
      </c>
      <c r="H18" s="24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28">
        <v>-21</v>
      </c>
      <c r="C19" s="23" t="str">
        <f>IF(1л1с!D40=1л1с!C38,1л1с!C42,IF(1л1с!D40=1л1с!C42,1л1с!C38,0))</f>
        <v>Андрющенко Матвей</v>
      </c>
      <c r="D19" s="16"/>
      <c r="E19" s="29"/>
      <c r="F19" s="16"/>
      <c r="G19" s="29"/>
      <c r="H19" s="24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IF(1л1с!C38=1л1с!B37,1л1с!B39,IF(1л1с!C38=1л1с!B39,1л1с!B37,0))</f>
        <v>Гилязова Альбина</v>
      </c>
      <c r="C20" s="16"/>
      <c r="D20" s="17">
        <v>-27</v>
      </c>
      <c r="E20" s="18" t="str">
        <f>IF(1л1с!E44=1л1с!D40,1л1с!D48,IF(1л1с!E44=1л1с!D48,1л1с!D40,0))</f>
        <v>Клементьева Елена</v>
      </c>
      <c r="F20" s="16"/>
      <c r="G20" s="29"/>
      <c r="H20" s="24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20">
        <v>36</v>
      </c>
      <c r="C21" s="34" t="s">
        <v>128</v>
      </c>
      <c r="D21" s="16"/>
      <c r="E21" s="24"/>
      <c r="F21" s="16"/>
      <c r="G21" s="29"/>
      <c r="H21" s="24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3" t="str">
        <f>IF(1л1с!C42=1л1с!B41,1л1с!B43,IF(1л1с!C42=1л1с!B43,1л1с!B41,0))</f>
        <v>Юнусов Степан</v>
      </c>
      <c r="C22" s="20">
        <v>44</v>
      </c>
      <c r="D22" s="34" t="s">
        <v>108</v>
      </c>
      <c r="E22" s="20">
        <v>54</v>
      </c>
      <c r="F22" s="34" t="s">
        <v>114</v>
      </c>
      <c r="G22" s="29"/>
      <c r="H22" s="20">
        <v>60</v>
      </c>
      <c r="I22" s="36" t="s">
        <v>113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3" t="str">
        <f>IF(1л1с!D32=1л1с!C30,1л1с!C34,IF(1л1с!D32=1л1с!C34,1л1с!C30,0))</f>
        <v>Баймуратов Айрат</v>
      </c>
      <c r="D23" s="24"/>
      <c r="E23" s="24"/>
      <c r="F23" s="24"/>
      <c r="G23" s="29"/>
      <c r="H23" s="24"/>
      <c r="I23" s="31"/>
      <c r="J23" s="37" t="s">
        <v>42</v>
      </c>
      <c r="K23" s="3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IF(1л1с!C46=1л1с!B45,1л1с!B47,IF(1л1с!C46=1л1с!B47,1л1с!B45,0))</f>
        <v>Кузьмин Александр</v>
      </c>
      <c r="C24" s="16"/>
      <c r="D24" s="20">
        <v>50</v>
      </c>
      <c r="E24" s="35" t="s">
        <v>114</v>
      </c>
      <c r="F24" s="24"/>
      <c r="G24" s="29"/>
      <c r="H24" s="24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20">
        <v>37</v>
      </c>
      <c r="C25" s="34" t="s">
        <v>120</v>
      </c>
      <c r="D25" s="24"/>
      <c r="E25" s="29"/>
      <c r="F25" s="24"/>
      <c r="G25" s="29"/>
      <c r="H25" s="24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3" t="str">
        <f>IF(1л1с!C50=1л1с!B49,1л1с!B51,IF(1л1с!C50=1л1с!B51,1л1с!B49,0))</f>
        <v>Терехов Андрей</v>
      </c>
      <c r="C26" s="20">
        <v>45</v>
      </c>
      <c r="D26" s="35" t="s">
        <v>114</v>
      </c>
      <c r="E26" s="29"/>
      <c r="F26" s="20">
        <v>57</v>
      </c>
      <c r="G26" s="34" t="s">
        <v>114</v>
      </c>
      <c r="H26" s="24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3" t="str">
        <f>IF(1л1с!D24=1л1с!C22,1л1с!C26,IF(1л1с!D24=1л1с!C26,1л1с!C22,0))</f>
        <v>Толкачев Иван</v>
      </c>
      <c r="D27" s="16"/>
      <c r="E27" s="29"/>
      <c r="F27" s="24"/>
      <c r="G27" s="24"/>
      <c r="H27" s="24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IF(1л1с!C54=1л1с!B53,1л1с!B55,IF(1л1с!C54=1л1с!B55,1л1с!B53,0))</f>
        <v>Новикова Ольга</v>
      </c>
      <c r="C28" s="16"/>
      <c r="D28" s="17">
        <v>-28</v>
      </c>
      <c r="E28" s="18" t="str">
        <f>IF(1л1с!E60=1л1с!D56,1л1с!D64,IF(1л1с!E60=1л1с!D64,1л1с!D56,0))</f>
        <v>Грубов Виталий</v>
      </c>
      <c r="F28" s="24"/>
      <c r="G28" s="24"/>
      <c r="H28" s="24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20">
        <v>38</v>
      </c>
      <c r="C29" s="34" t="s">
        <v>132</v>
      </c>
      <c r="D29" s="16"/>
      <c r="E29" s="24"/>
      <c r="F29" s="24"/>
      <c r="G29" s="24"/>
      <c r="H29" s="24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3" t="str">
        <f>IF(1л1с!C58=1л1с!B57,1л1с!B59,IF(1л1с!C58=1л1с!B59,1л1с!B57,0))</f>
        <v>Апакетов Эдуард</v>
      </c>
      <c r="C30" s="20">
        <v>46</v>
      </c>
      <c r="D30" s="34" t="s">
        <v>118</v>
      </c>
      <c r="E30" s="20">
        <v>55</v>
      </c>
      <c r="F30" s="35" t="s">
        <v>118</v>
      </c>
      <c r="G30" s="20">
        <v>59</v>
      </c>
      <c r="H30" s="35" t="s">
        <v>113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3" t="str">
        <f>IF(1л1с!D16=1л1с!C14,1л1с!C18,IF(1л1с!D16=1л1с!C18,1л1с!C14,0))</f>
        <v>Ямалетдинов Азамат</v>
      </c>
      <c r="D31" s="24"/>
      <c r="E31" s="24"/>
      <c r="F31" s="16"/>
      <c r="G31" s="24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IF(1л1с!C62=1л1с!B61,1л1с!B63,IF(1л1с!C62=1л1с!B63,1л1с!B61,0))</f>
        <v>Аминева Элина</v>
      </c>
      <c r="C32" s="16"/>
      <c r="D32" s="20">
        <v>51</v>
      </c>
      <c r="E32" s="35" t="s">
        <v>118</v>
      </c>
      <c r="F32" s="16"/>
      <c r="G32" s="24"/>
      <c r="H32" s="17">
        <v>-60</v>
      </c>
      <c r="I32" s="18" t="str">
        <f>IF(I22=H14,H30,IF(I22=H30,H14,0))</f>
        <v>Андрющенко Матвей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20">
        <v>39</v>
      </c>
      <c r="C33" s="34" t="s">
        <v>124</v>
      </c>
      <c r="D33" s="24"/>
      <c r="E33" s="29"/>
      <c r="F33" s="16"/>
      <c r="G33" s="24"/>
      <c r="H33" s="16"/>
      <c r="I33" s="31"/>
      <c r="J33" s="37" t="s">
        <v>43</v>
      </c>
      <c r="K33" s="3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3" t="str">
        <f>IF(1л1с!C66=1л1с!B65,1л1с!B67,IF(1л1с!C66=1л1с!B67,1л1с!B65,0))</f>
        <v>Саитов Эмиль</v>
      </c>
      <c r="C34" s="20">
        <v>47</v>
      </c>
      <c r="D34" s="35" t="s">
        <v>124</v>
      </c>
      <c r="E34" s="29"/>
      <c r="F34" s="17">
        <v>-29</v>
      </c>
      <c r="G34" s="23" t="str">
        <f>IF(1л1с!F20=1л1с!E12,1л1с!E28,IF(1л1с!F20=1л1с!E28,1л1с!E12,0))</f>
        <v>Маневич Сергей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3" t="str">
        <f>IF(1л1с!D8=1л1с!C6,1л1с!C10,IF(1л1с!D8=1л1с!C10,1л1с!C6,0))</f>
        <v>Бахтияров Айрат</v>
      </c>
      <c r="D35" s="16"/>
      <c r="E35" s="29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Новиков Иван</v>
      </c>
      <c r="C37" s="16"/>
      <c r="D37" s="16"/>
      <c r="E37" s="16"/>
      <c r="F37" s="17">
        <v>-48</v>
      </c>
      <c r="G37" s="18" t="str">
        <f>IF(E8=D6,D10,IF(E8=D10,D6,0))</f>
        <v>Шамов Разиль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20">
        <v>71</v>
      </c>
      <c r="C38" s="34" t="s">
        <v>127</v>
      </c>
      <c r="D38" s="16"/>
      <c r="E38" s="16"/>
      <c r="F38" s="16"/>
      <c r="G38" s="20">
        <v>67</v>
      </c>
      <c r="H38" s="34" t="s">
        <v>129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3" t="str">
        <f>IF(D10=C9,C11,IF(D10=C11,C9,0))</f>
        <v>Юдичев Сергей</v>
      </c>
      <c r="C39" s="24"/>
      <c r="D39" s="16"/>
      <c r="E39" s="16"/>
      <c r="F39" s="17">
        <v>-49</v>
      </c>
      <c r="G39" s="23" t="str">
        <f>IF(E16=D14,D18,IF(E16=D18,D14,0))</f>
        <v>Клементьев Роман</v>
      </c>
      <c r="H39" s="24"/>
      <c r="I39" s="29"/>
      <c r="J39" s="16"/>
      <c r="K39" s="29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20">
        <v>75</v>
      </c>
      <c r="D40" s="34" t="s">
        <v>127</v>
      </c>
      <c r="E40" s="16"/>
      <c r="F40" s="16"/>
      <c r="G40" s="16"/>
      <c r="H40" s="20">
        <v>69</v>
      </c>
      <c r="I40" s="38" t="s">
        <v>124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Мухутдинов Динар</v>
      </c>
      <c r="C41" s="24"/>
      <c r="D41" s="24"/>
      <c r="E41" s="16"/>
      <c r="F41" s="17">
        <v>-50</v>
      </c>
      <c r="G41" s="18" t="str">
        <f>IF(E24=D22,D26,IF(E24=D26,D22,0))</f>
        <v>Баймуратов Айрат</v>
      </c>
      <c r="H41" s="24"/>
      <c r="I41" s="39"/>
      <c r="J41" s="37" t="s">
        <v>44</v>
      </c>
      <c r="K41" s="37"/>
      <c r="L41"/>
      <c r="M41"/>
      <c r="N41"/>
      <c r="O41"/>
      <c r="P41"/>
      <c r="Q41"/>
      <c r="R41"/>
      <c r="S41"/>
    </row>
    <row r="42" spans="1:19" ht="12.75">
      <c r="A42" s="17"/>
      <c r="B42" s="20">
        <v>72</v>
      </c>
      <c r="C42" s="35" t="s">
        <v>122</v>
      </c>
      <c r="D42" s="24"/>
      <c r="E42" s="16"/>
      <c r="F42" s="16"/>
      <c r="G42" s="20">
        <v>68</v>
      </c>
      <c r="H42" s="35" t="s">
        <v>124</v>
      </c>
      <c r="I42" s="31"/>
      <c r="J42" s="16"/>
      <c r="K42" s="31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3" t="str">
        <f>IF(D18=C17,C19,IF(D18=C19,C17,0))</f>
        <v>Бикбулатов Ильдар</v>
      </c>
      <c r="C43" s="16"/>
      <c r="D43" s="24"/>
      <c r="E43" s="16"/>
      <c r="F43" s="17">
        <v>-51</v>
      </c>
      <c r="G43" s="23" t="str">
        <f>IF(E32=D30,D34,IF(E32=D34,D30,0))</f>
        <v>Аминева Элина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9"/>
      <c r="C44" s="16"/>
      <c r="D44" s="20">
        <v>77</v>
      </c>
      <c r="E44" s="34" t="s">
        <v>127</v>
      </c>
      <c r="F44" s="16"/>
      <c r="G44" s="16"/>
      <c r="H44" s="17">
        <v>-69</v>
      </c>
      <c r="I44" s="18" t="str">
        <f>IF(I40=H38,H42,IF(I40=H42,H38,0))</f>
        <v>Клементьев Роман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Юнусов Степан</v>
      </c>
      <c r="C45" s="16"/>
      <c r="D45" s="24"/>
      <c r="E45" s="27" t="s">
        <v>45</v>
      </c>
      <c r="F45" s="16"/>
      <c r="G45" s="17">
        <v>-67</v>
      </c>
      <c r="H45" s="18" t="str">
        <f>IF(H38=G37,G39,IF(H38=G39,G37,0))</f>
        <v>Шамов Разиль</v>
      </c>
      <c r="I45" s="31"/>
      <c r="J45" s="37" t="s">
        <v>46</v>
      </c>
      <c r="K45" s="37"/>
      <c r="L45"/>
      <c r="M45"/>
      <c r="N45"/>
      <c r="O45"/>
      <c r="P45"/>
      <c r="Q45"/>
      <c r="R45"/>
      <c r="S45"/>
    </row>
    <row r="46" spans="1:19" ht="12.75">
      <c r="A46" s="17"/>
      <c r="B46" s="20">
        <v>73</v>
      </c>
      <c r="C46" s="34" t="s">
        <v>120</v>
      </c>
      <c r="D46" s="24"/>
      <c r="E46" s="16"/>
      <c r="F46" s="16"/>
      <c r="G46" s="16"/>
      <c r="H46" s="20">
        <v>70</v>
      </c>
      <c r="I46" s="36" t="s">
        <v>108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3" t="str">
        <f>IF(D26=C25,C27,IF(D26=C27,C25,0))</f>
        <v>Кузьмин Александр</v>
      </c>
      <c r="C47" s="24"/>
      <c r="D47" s="24"/>
      <c r="E47" s="16"/>
      <c r="F47" s="16"/>
      <c r="G47" s="17">
        <v>-68</v>
      </c>
      <c r="H47" s="23" t="str">
        <f>IF(H42=G41,G43,IF(H42=G43,G41,0))</f>
        <v>Баймуратов Айрат</v>
      </c>
      <c r="I47" s="31"/>
      <c r="J47" s="37" t="s">
        <v>47</v>
      </c>
      <c r="K47" s="3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20">
        <v>76</v>
      </c>
      <c r="D48" s="35" t="s">
        <v>125</v>
      </c>
      <c r="E48" s="16"/>
      <c r="F48" s="16"/>
      <c r="G48" s="16"/>
      <c r="H48" s="17">
        <v>-70</v>
      </c>
      <c r="I48" s="18" t="str">
        <f>IF(I46=H45,H47,IF(I46=H47,H45,0))</f>
        <v>Шамов Разиль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Новикова Ольга</v>
      </c>
      <c r="C49" s="24"/>
      <c r="D49" s="16"/>
      <c r="E49" s="16"/>
      <c r="F49" s="16"/>
      <c r="G49" s="29"/>
      <c r="H49" s="16"/>
      <c r="I49" s="31"/>
      <c r="J49" s="37" t="s">
        <v>48</v>
      </c>
      <c r="K49" s="37"/>
      <c r="L49"/>
      <c r="M49"/>
      <c r="N49"/>
      <c r="O49"/>
      <c r="P49"/>
      <c r="Q49"/>
      <c r="R49"/>
      <c r="S49"/>
    </row>
    <row r="50" spans="1:19" ht="12.75">
      <c r="A50" s="17"/>
      <c r="B50" s="20">
        <v>74</v>
      </c>
      <c r="C50" s="35" t="s">
        <v>125</v>
      </c>
      <c r="D50" s="17">
        <v>-77</v>
      </c>
      <c r="E50" s="18" t="str">
        <f>IF(E44=D40,D48,IF(E44=D48,D40,0))</f>
        <v>Бахтияров Айрат</v>
      </c>
      <c r="F50" s="17">
        <v>-71</v>
      </c>
      <c r="G50" s="18" t="str">
        <f>IF(C38=B37,B39,IF(C38=B39,B37,0))</f>
        <v>Юдичев Сергей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3" t="str">
        <f>IF(D34=C33,C35,IF(D34=C35,C33,0))</f>
        <v>Бахтияров Айрат</v>
      </c>
      <c r="C51" s="16"/>
      <c r="D51" s="16"/>
      <c r="E51" s="27" t="s">
        <v>49</v>
      </c>
      <c r="F51" s="16"/>
      <c r="G51" s="20">
        <v>79</v>
      </c>
      <c r="H51" s="34" t="s">
        <v>107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Бикбулатов Ильдар</v>
      </c>
      <c r="E52" s="31"/>
      <c r="F52" s="17">
        <v>-72</v>
      </c>
      <c r="G52" s="23" t="str">
        <f>IF(C42=B41,B43,IF(C42=B43,B41,0))</f>
        <v>Мухутдинов Динар</v>
      </c>
      <c r="H52" s="24"/>
      <c r="I52" s="29"/>
      <c r="J52" s="16"/>
      <c r="K52" s="29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20">
        <v>78</v>
      </c>
      <c r="E53" s="34" t="s">
        <v>120</v>
      </c>
      <c r="F53" s="16"/>
      <c r="G53" s="16"/>
      <c r="H53" s="20">
        <v>81</v>
      </c>
      <c r="I53" s="38" t="s">
        <v>128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3" t="str">
        <f>IF(D48=C46,C50,IF(D48=C50,C46,0))</f>
        <v>Кузьмин Александр</v>
      </c>
      <c r="E54" s="27" t="s">
        <v>50</v>
      </c>
      <c r="F54" s="17">
        <v>-73</v>
      </c>
      <c r="G54" s="18" t="str">
        <f>IF(C46=B45,B47,IF(C46=B47,B45,0))</f>
        <v>Юнусов Степан</v>
      </c>
      <c r="H54" s="24"/>
      <c r="I54" s="39"/>
      <c r="J54" s="37" t="s">
        <v>51</v>
      </c>
      <c r="K54" s="3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Бикбулатов Ильдар</v>
      </c>
      <c r="F55" s="16"/>
      <c r="G55" s="20">
        <v>80</v>
      </c>
      <c r="H55" s="35" t="s">
        <v>128</v>
      </c>
      <c r="I55" s="31"/>
      <c r="J55" s="16"/>
      <c r="K55" s="31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Арчибасов Евгений</v>
      </c>
      <c r="C56" s="29"/>
      <c r="D56" s="16"/>
      <c r="E56" s="27" t="s">
        <v>52</v>
      </c>
      <c r="F56" s="17">
        <v>-74</v>
      </c>
      <c r="G56" s="23" t="str">
        <f>IF(C50=B49,B51,IF(C50=B51,B49,0))</f>
        <v>Новикова Ольга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20">
        <v>83</v>
      </c>
      <c r="C57" s="34" t="s">
        <v>135</v>
      </c>
      <c r="D57" s="16"/>
      <c r="E57" s="16"/>
      <c r="F57" s="16"/>
      <c r="G57" s="16"/>
      <c r="H57" s="17">
        <v>-81</v>
      </c>
      <c r="I57" s="18" t="str">
        <f>IF(I53=H51,H55,IF(I53=H55,H51,0))</f>
        <v>Мухутдинов Динар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3" t="str">
        <f>IF(C9=B8,B10,IF(C9=B10,B8,0))</f>
        <v>Овод Вадим</v>
      </c>
      <c r="C58" s="24"/>
      <c r="D58" s="16"/>
      <c r="E58" s="16"/>
      <c r="F58" s="16"/>
      <c r="G58" s="17">
        <v>-79</v>
      </c>
      <c r="H58" s="18" t="str">
        <f>IF(H51=G50,G52,IF(H51=G52,G50,0))</f>
        <v>Юдичев Сергей</v>
      </c>
      <c r="I58" s="31"/>
      <c r="J58" s="37" t="s">
        <v>53</v>
      </c>
      <c r="K58" s="3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20">
        <v>87</v>
      </c>
      <c r="D59" s="34" t="s">
        <v>135</v>
      </c>
      <c r="E59" s="16"/>
      <c r="F59" s="16"/>
      <c r="G59" s="16"/>
      <c r="H59" s="20">
        <v>82</v>
      </c>
      <c r="I59" s="36" t="s">
        <v>132</v>
      </c>
      <c r="J59" s="34"/>
      <c r="K59" s="34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Хафизов Руслан</v>
      </c>
      <c r="C60" s="24"/>
      <c r="D60" s="24"/>
      <c r="E60" s="16"/>
      <c r="F60" s="16"/>
      <c r="G60" s="17">
        <v>-80</v>
      </c>
      <c r="H60" s="23" t="str">
        <f>IF(H55=G54,G56,IF(H55=G56,G54,0))</f>
        <v>Новикова Ольга</v>
      </c>
      <c r="I60" s="31"/>
      <c r="J60" s="37" t="s">
        <v>54</v>
      </c>
      <c r="K60" s="37"/>
      <c r="L60"/>
      <c r="M60"/>
      <c r="N60"/>
      <c r="O60"/>
      <c r="P60"/>
      <c r="Q60"/>
      <c r="R60"/>
      <c r="S60"/>
    </row>
    <row r="61" spans="1:19" ht="12.75">
      <c r="A61" s="17"/>
      <c r="B61" s="20">
        <v>84</v>
      </c>
      <c r="C61" s="35" t="s">
        <v>134</v>
      </c>
      <c r="D61" s="24"/>
      <c r="E61" s="16"/>
      <c r="F61" s="16"/>
      <c r="G61" s="16"/>
      <c r="H61" s="17">
        <v>-82</v>
      </c>
      <c r="I61" s="18" t="str">
        <f>IF(I59=H58,H60,IF(I59=H60,H58,0))</f>
        <v>Юдичев Сергей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3" t="str">
        <f>IF(C17=B16,B18,IF(C17=B18,B16,0))</f>
        <v>Равилов Руслан</v>
      </c>
      <c r="C62" s="16"/>
      <c r="D62" s="24"/>
      <c r="E62" s="16"/>
      <c r="F62" s="16"/>
      <c r="G62" s="29"/>
      <c r="H62" s="16"/>
      <c r="I62" s="31"/>
      <c r="J62" s="37" t="s">
        <v>55</v>
      </c>
      <c r="K62" s="37"/>
      <c r="L62"/>
      <c r="M62"/>
      <c r="N62"/>
      <c r="O62"/>
      <c r="P62"/>
      <c r="Q62"/>
      <c r="R62"/>
      <c r="S62"/>
    </row>
    <row r="63" spans="1:19" ht="12.75">
      <c r="A63" s="17"/>
      <c r="B63" s="29"/>
      <c r="C63" s="16"/>
      <c r="D63" s="20">
        <v>89</v>
      </c>
      <c r="E63" s="34" t="s">
        <v>135</v>
      </c>
      <c r="F63" s="17">
        <v>-83</v>
      </c>
      <c r="G63" s="18" t="str">
        <f>IF(C57=B56,B58,IF(C57=B58,B56,0))</f>
        <v>Овод Вадим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Гилязова Альбина</v>
      </c>
      <c r="C64" s="16"/>
      <c r="D64" s="24"/>
      <c r="E64" s="27" t="s">
        <v>56</v>
      </c>
      <c r="F64" s="16"/>
      <c r="G64" s="20">
        <v>91</v>
      </c>
      <c r="H64" s="34" t="s">
        <v>94</v>
      </c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20">
        <v>85</v>
      </c>
      <c r="C65" s="34" t="s">
        <v>133</v>
      </c>
      <c r="D65" s="24"/>
      <c r="E65" s="16"/>
      <c r="F65" s="17">
        <v>-84</v>
      </c>
      <c r="G65" s="23" t="str">
        <f>IF(C61=B60,B62,IF(C61=B62,B60,0))</f>
        <v>Равилов Руслан</v>
      </c>
      <c r="H65" s="24"/>
      <c r="I65" s="29"/>
      <c r="J65" s="16"/>
      <c r="K65" s="29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3" t="str">
        <f>IF(C25=B24,B26,IF(C25=B26,B24,0))</f>
        <v>Терехов Андрей</v>
      </c>
      <c r="C66" s="24"/>
      <c r="D66" s="24"/>
      <c r="E66" s="16"/>
      <c r="F66" s="16"/>
      <c r="G66" s="16"/>
      <c r="H66" s="20">
        <v>93</v>
      </c>
      <c r="I66" s="38" t="s">
        <v>94</v>
      </c>
      <c r="J66" s="21"/>
      <c r="K66" s="21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20">
        <v>88</v>
      </c>
      <c r="D67" s="35" t="s">
        <v>133</v>
      </c>
      <c r="E67" s="16"/>
      <c r="F67" s="17">
        <v>-85</v>
      </c>
      <c r="G67" s="18" t="str">
        <f>IF(C65=B64,B66,IF(C65=B66,B64,0))</f>
        <v>Гилязова Альбина</v>
      </c>
      <c r="H67" s="24"/>
      <c r="I67" s="39"/>
      <c r="J67" s="37" t="s">
        <v>57</v>
      </c>
      <c r="K67" s="3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Апакетов Эдуард</v>
      </c>
      <c r="C68" s="24"/>
      <c r="D68" s="16"/>
      <c r="E68" s="16"/>
      <c r="F68" s="16"/>
      <c r="G68" s="20">
        <v>92</v>
      </c>
      <c r="H68" s="35" t="s">
        <v>73</v>
      </c>
      <c r="I68" s="31"/>
      <c r="J68" s="16"/>
      <c r="K68" s="31"/>
      <c r="L68"/>
      <c r="M68"/>
      <c r="N68"/>
      <c r="O68"/>
      <c r="P68"/>
      <c r="Q68"/>
      <c r="R68"/>
      <c r="S68"/>
    </row>
    <row r="69" spans="1:19" ht="12.75">
      <c r="A69" s="17"/>
      <c r="B69" s="20">
        <v>86</v>
      </c>
      <c r="C69" s="35" t="s">
        <v>80</v>
      </c>
      <c r="D69" s="17">
        <v>-89</v>
      </c>
      <c r="E69" s="18" t="str">
        <f>IF(E63=D59,D67,IF(E63=D67,D59,0))</f>
        <v>Терехов Андрей</v>
      </c>
      <c r="F69" s="17">
        <v>-86</v>
      </c>
      <c r="G69" s="23" t="str">
        <f>IF(C69=B68,B70,IF(C69=B70,B68,0))</f>
        <v>Апакетов Эдуард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3" t="str">
        <f>IF(C33=B32,B34,IF(C33=B34,B32,0))</f>
        <v>Саитов Эмиль</v>
      </c>
      <c r="C70" s="16"/>
      <c r="D70" s="16"/>
      <c r="E70" s="27" t="s">
        <v>58</v>
      </c>
      <c r="F70" s="16"/>
      <c r="G70" s="16"/>
      <c r="H70" s="17">
        <v>-93</v>
      </c>
      <c r="I70" s="18" t="str">
        <f>IF(I66=H64,H68,IF(I66=H68,H64,0))</f>
        <v>Гилязова Альбина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 t="str">
        <f>IF(D59=C57,C61,IF(D59=C61,C57,0))</f>
        <v>Хафизов Руслан</v>
      </c>
      <c r="E71" s="31"/>
      <c r="F71" s="16"/>
      <c r="G71" s="17">
        <v>-91</v>
      </c>
      <c r="H71" s="18" t="str">
        <f>IF(H64=G63,G65,IF(H64=G65,G63,0))</f>
        <v>Равилов Руслан</v>
      </c>
      <c r="I71" s="31"/>
      <c r="J71" s="37" t="s">
        <v>59</v>
      </c>
      <c r="K71" s="3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20">
        <v>90</v>
      </c>
      <c r="E72" s="34" t="s">
        <v>80</v>
      </c>
      <c r="F72" s="16"/>
      <c r="G72" s="16"/>
      <c r="H72" s="20">
        <v>94</v>
      </c>
      <c r="I72" s="36" t="s">
        <v>103</v>
      </c>
      <c r="J72" s="34"/>
      <c r="K72" s="34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3" t="str">
        <f>IF(D67=C65,C69,IF(D67=C69,C65,0))</f>
        <v>Саитов Эмиль</v>
      </c>
      <c r="E73" s="27" t="s">
        <v>60</v>
      </c>
      <c r="F73" s="16"/>
      <c r="G73" s="17">
        <v>-92</v>
      </c>
      <c r="H73" s="23" t="str">
        <f>IF(H68=G67,G69,IF(H68=G69,G67,0))</f>
        <v>Апакетов Эдуард</v>
      </c>
      <c r="I73" s="31"/>
      <c r="J73" s="37" t="s">
        <v>61</v>
      </c>
      <c r="K73" s="3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 t="str">
        <f>IF(E72=D71,D73,IF(E72=D73,D71,0))</f>
        <v>Хафизов Руслан</v>
      </c>
      <c r="F74" s="16"/>
      <c r="G74" s="16"/>
      <c r="H74" s="17">
        <v>-94</v>
      </c>
      <c r="I74" s="18" t="str">
        <f>IF(I72=H71,H73,IF(I72=H73,H71,0))</f>
        <v>Апакетов Эдуард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9"/>
      <c r="D75" s="16"/>
      <c r="E75" s="27" t="s">
        <v>62</v>
      </c>
      <c r="F75" s="16"/>
      <c r="G75" s="29"/>
      <c r="H75" s="16"/>
      <c r="I75" s="31"/>
      <c r="J75" s="37" t="s">
        <v>63</v>
      </c>
      <c r="K75" s="3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63"/>
  <sheetViews>
    <sheetView view="pageBreakPreview" zoomScaleNormal="80" zoomScaleSheetLayoutView="100" zoomScalePageLayoutView="0" workbookViewId="0" topLeftCell="A1">
      <selection activeCell="A2" sqref="A2:AB2"/>
    </sheetView>
  </sheetViews>
  <sheetFormatPr defaultColWidth="1.75390625" defaultRowHeight="19.5" customHeight="1"/>
  <cols>
    <col min="1" max="28" width="3.75390625" style="71" customWidth="1"/>
    <col min="29" max="16384" width="1.75390625" style="71" customWidth="1"/>
  </cols>
  <sheetData>
    <row r="1" spans="1:60" ht="47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</row>
    <row r="2" spans="1:60" ht="18">
      <c r="A2" s="72" t="s">
        <v>136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</row>
    <row r="3" spans="1:60" ht="19.5" customHeight="1">
      <c r="A3" s="73">
        <v>40888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</row>
    <row r="4" spans="1:60" ht="19.5" customHeight="1" thickBot="1">
      <c r="A4" s="74"/>
      <c r="B4" s="74"/>
      <c r="C4" s="74"/>
      <c r="D4" s="74"/>
      <c r="E4" s="74"/>
      <c r="F4" s="74"/>
      <c r="G4" s="74"/>
      <c r="H4" s="74"/>
      <c r="I4" s="75"/>
      <c r="J4" s="75"/>
      <c r="K4" s="75"/>
      <c r="L4" s="75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</row>
    <row r="5" spans="1:60" ht="39.75" customHeight="1">
      <c r="A5" s="76" t="s">
        <v>3</v>
      </c>
      <c r="B5" s="77"/>
      <c r="C5" s="78" t="s">
        <v>137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1">
        <v>1</v>
      </c>
      <c r="P5" s="79"/>
      <c r="Q5" s="79">
        <v>2</v>
      </c>
      <c r="R5" s="79"/>
      <c r="S5" s="79" t="s">
        <v>138</v>
      </c>
      <c r="T5" s="79"/>
      <c r="U5" s="79">
        <v>4</v>
      </c>
      <c r="V5" s="79"/>
      <c r="W5" s="79">
        <v>5</v>
      </c>
      <c r="X5" s="79"/>
      <c r="Y5" s="79">
        <v>6</v>
      </c>
      <c r="Z5" s="82"/>
      <c r="AA5" s="76" t="s">
        <v>139</v>
      </c>
      <c r="AB5" s="77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</row>
    <row r="6" spans="1:60" ht="39.75" customHeight="1">
      <c r="A6" s="83">
        <v>1</v>
      </c>
      <c r="B6" s="84"/>
      <c r="C6" s="85" t="s">
        <v>140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O6" s="88"/>
      <c r="P6" s="89"/>
      <c r="Q6" s="90" t="s">
        <v>141</v>
      </c>
      <c r="R6" s="90"/>
      <c r="S6" s="90" t="s">
        <v>141</v>
      </c>
      <c r="T6" s="90"/>
      <c r="U6" s="90" t="s">
        <v>141</v>
      </c>
      <c r="V6" s="90"/>
      <c r="W6" s="90" t="s">
        <v>141</v>
      </c>
      <c r="X6" s="90"/>
      <c r="Y6" s="90" t="s">
        <v>141</v>
      </c>
      <c r="Z6" s="91"/>
      <c r="AA6" s="83" t="s">
        <v>142</v>
      </c>
      <c r="AB6" s="84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</row>
    <row r="7" spans="1:60" ht="39.75" customHeight="1">
      <c r="A7" s="92">
        <v>2</v>
      </c>
      <c r="B7" s="93"/>
      <c r="C7" s="94" t="s">
        <v>143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O7" s="97" t="s">
        <v>144</v>
      </c>
      <c r="P7" s="98"/>
      <c r="Q7" s="99"/>
      <c r="R7" s="99"/>
      <c r="S7" s="98" t="s">
        <v>145</v>
      </c>
      <c r="T7" s="98"/>
      <c r="U7" s="98" t="s">
        <v>141</v>
      </c>
      <c r="V7" s="98"/>
      <c r="W7" s="98" t="s">
        <v>146</v>
      </c>
      <c r="X7" s="98"/>
      <c r="Y7" s="98" t="s">
        <v>141</v>
      </c>
      <c r="Z7" s="100"/>
      <c r="AA7" s="92" t="s">
        <v>138</v>
      </c>
      <c r="AB7" s="93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</row>
    <row r="8" spans="1:60" ht="39.75" customHeight="1">
      <c r="A8" s="92">
        <v>3</v>
      </c>
      <c r="B8" s="93"/>
      <c r="C8" s="94" t="s">
        <v>147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  <c r="O8" s="97" t="s">
        <v>144</v>
      </c>
      <c r="P8" s="98"/>
      <c r="Q8" s="98" t="s">
        <v>148</v>
      </c>
      <c r="R8" s="98"/>
      <c r="S8" s="99"/>
      <c r="T8" s="99"/>
      <c r="U8" s="98" t="s">
        <v>146</v>
      </c>
      <c r="V8" s="98"/>
      <c r="W8" s="98" t="s">
        <v>141</v>
      </c>
      <c r="X8" s="98"/>
      <c r="Y8" s="98" t="s">
        <v>141</v>
      </c>
      <c r="Z8" s="100"/>
      <c r="AA8" s="92" t="s">
        <v>149</v>
      </c>
      <c r="AB8" s="93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</row>
    <row r="9" spans="1:60" ht="39.75" customHeight="1">
      <c r="A9" s="92">
        <v>4</v>
      </c>
      <c r="B9" s="93"/>
      <c r="C9" s="94" t="s">
        <v>150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97" t="s">
        <v>144</v>
      </c>
      <c r="P9" s="98"/>
      <c r="Q9" s="98" t="s">
        <v>144</v>
      </c>
      <c r="R9" s="98"/>
      <c r="S9" s="98" t="s">
        <v>151</v>
      </c>
      <c r="T9" s="98"/>
      <c r="U9" s="99"/>
      <c r="V9" s="99"/>
      <c r="W9" s="98" t="s">
        <v>151</v>
      </c>
      <c r="X9" s="98"/>
      <c r="Y9" s="98" t="s">
        <v>141</v>
      </c>
      <c r="Z9" s="100"/>
      <c r="AA9" s="92" t="s">
        <v>152</v>
      </c>
      <c r="AB9" s="93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</row>
    <row r="10" spans="1:60" ht="39.75" customHeight="1">
      <c r="A10" s="92">
        <v>5</v>
      </c>
      <c r="B10" s="93"/>
      <c r="C10" s="94" t="s">
        <v>153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97" t="s">
        <v>144</v>
      </c>
      <c r="P10" s="98"/>
      <c r="Q10" s="98" t="s">
        <v>151</v>
      </c>
      <c r="R10" s="98"/>
      <c r="S10" s="98" t="s">
        <v>144</v>
      </c>
      <c r="T10" s="98"/>
      <c r="U10" s="98" t="s">
        <v>146</v>
      </c>
      <c r="V10" s="98"/>
      <c r="W10" s="99"/>
      <c r="X10" s="99"/>
      <c r="Y10" s="98" t="s">
        <v>146</v>
      </c>
      <c r="Z10" s="100"/>
      <c r="AA10" s="92" t="s">
        <v>154</v>
      </c>
      <c r="AB10" s="93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</row>
    <row r="11" spans="1:60" ht="39.75" customHeight="1">
      <c r="A11" s="92">
        <v>6</v>
      </c>
      <c r="B11" s="93"/>
      <c r="C11" s="94" t="s">
        <v>155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97" t="s">
        <v>144</v>
      </c>
      <c r="P11" s="98"/>
      <c r="Q11" s="98" t="s">
        <v>144</v>
      </c>
      <c r="R11" s="98"/>
      <c r="S11" s="98" t="s">
        <v>144</v>
      </c>
      <c r="T11" s="98"/>
      <c r="U11" s="98" t="s">
        <v>144</v>
      </c>
      <c r="V11" s="98"/>
      <c r="W11" s="98" t="s">
        <v>151</v>
      </c>
      <c r="X11" s="98"/>
      <c r="Y11" s="99"/>
      <c r="Z11" s="101"/>
      <c r="AA11" s="92" t="s">
        <v>156</v>
      </c>
      <c r="AB11" s="93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ht="19.5" customHeight="1" thickBo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ht="39.75" customHeight="1">
      <c r="A13" s="76" t="s">
        <v>3</v>
      </c>
      <c r="B13" s="77"/>
      <c r="C13" s="78" t="s">
        <v>157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81">
        <v>1</v>
      </c>
      <c r="P13" s="79"/>
      <c r="Q13" s="79">
        <v>2</v>
      </c>
      <c r="R13" s="79"/>
      <c r="S13" s="79">
        <v>3</v>
      </c>
      <c r="T13" s="79"/>
      <c r="U13" s="79">
        <v>4</v>
      </c>
      <c r="V13" s="79"/>
      <c r="W13" s="79">
        <v>5</v>
      </c>
      <c r="X13" s="79"/>
      <c r="Y13" s="79">
        <v>6</v>
      </c>
      <c r="Z13" s="82"/>
      <c r="AA13" s="76" t="s">
        <v>139</v>
      </c>
      <c r="AB13" s="77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ht="40.5" customHeight="1">
      <c r="A14" s="83">
        <v>1</v>
      </c>
      <c r="B14" s="84"/>
      <c r="C14" s="85" t="s">
        <v>158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8"/>
      <c r="P14" s="89"/>
      <c r="Q14" s="90" t="s">
        <v>141</v>
      </c>
      <c r="R14" s="90"/>
      <c r="S14" s="90" t="s">
        <v>141</v>
      </c>
      <c r="T14" s="90"/>
      <c r="U14" s="90" t="s">
        <v>146</v>
      </c>
      <c r="V14" s="90"/>
      <c r="W14" s="90" t="s">
        <v>141</v>
      </c>
      <c r="X14" s="90"/>
      <c r="Y14" s="90" t="s">
        <v>141</v>
      </c>
      <c r="Z14" s="91"/>
      <c r="AA14" s="83" t="s">
        <v>142</v>
      </c>
      <c r="AB14" s="84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ht="40.5" customHeight="1">
      <c r="A15" s="92">
        <v>2</v>
      </c>
      <c r="B15" s="93"/>
      <c r="C15" s="94" t="s">
        <v>159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97" t="s">
        <v>144</v>
      </c>
      <c r="P15" s="98"/>
      <c r="Q15" s="99"/>
      <c r="R15" s="99"/>
      <c r="S15" s="98" t="s">
        <v>141</v>
      </c>
      <c r="T15" s="98"/>
      <c r="U15" s="98" t="s">
        <v>146</v>
      </c>
      <c r="V15" s="98"/>
      <c r="W15" s="98" t="s">
        <v>141</v>
      </c>
      <c r="X15" s="98"/>
      <c r="Y15" s="98" t="s">
        <v>141</v>
      </c>
      <c r="Z15" s="100"/>
      <c r="AA15" s="92" t="s">
        <v>149</v>
      </c>
      <c r="AB15" s="93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ht="39.75" customHeight="1">
      <c r="A16" s="92">
        <v>3</v>
      </c>
      <c r="B16" s="93"/>
      <c r="C16" s="94" t="s">
        <v>160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97" t="s">
        <v>144</v>
      </c>
      <c r="P16" s="98"/>
      <c r="Q16" s="98" t="s">
        <v>144</v>
      </c>
      <c r="R16" s="98"/>
      <c r="S16" s="99"/>
      <c r="T16" s="99"/>
      <c r="U16" s="98" t="s">
        <v>144</v>
      </c>
      <c r="V16" s="98"/>
      <c r="W16" s="98" t="s">
        <v>141</v>
      </c>
      <c r="X16" s="98"/>
      <c r="Y16" s="98" t="s">
        <v>141</v>
      </c>
      <c r="Z16" s="100"/>
      <c r="AA16" s="92" t="s">
        <v>154</v>
      </c>
      <c r="AB16" s="93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ht="39.75" customHeight="1">
      <c r="A17" s="92">
        <v>4</v>
      </c>
      <c r="B17" s="93"/>
      <c r="C17" s="94" t="s">
        <v>122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97" t="s">
        <v>151</v>
      </c>
      <c r="P17" s="98"/>
      <c r="Q17" s="98" t="s">
        <v>151</v>
      </c>
      <c r="R17" s="98"/>
      <c r="S17" s="98" t="s">
        <v>141</v>
      </c>
      <c r="T17" s="98"/>
      <c r="U17" s="99"/>
      <c r="V17" s="99"/>
      <c r="W17" s="98" t="s">
        <v>141</v>
      </c>
      <c r="X17" s="98"/>
      <c r="Y17" s="98" t="s">
        <v>141</v>
      </c>
      <c r="Z17" s="100"/>
      <c r="AA17" s="92" t="s">
        <v>138</v>
      </c>
      <c r="AB17" s="93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ht="39.75" customHeight="1">
      <c r="A18" s="92">
        <v>5</v>
      </c>
      <c r="B18" s="93"/>
      <c r="C18" s="94" t="s">
        <v>74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97" t="s">
        <v>144</v>
      </c>
      <c r="P18" s="98"/>
      <c r="Q18" s="98" t="s">
        <v>144</v>
      </c>
      <c r="R18" s="98"/>
      <c r="S18" s="98" t="s">
        <v>144</v>
      </c>
      <c r="T18" s="98"/>
      <c r="U18" s="98" t="s">
        <v>144</v>
      </c>
      <c r="V18" s="98"/>
      <c r="W18" s="99"/>
      <c r="X18" s="99"/>
      <c r="Y18" s="98" t="s">
        <v>145</v>
      </c>
      <c r="Z18" s="100"/>
      <c r="AA18" s="92" t="s">
        <v>156</v>
      </c>
      <c r="AB18" s="93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ht="39.75" customHeight="1">
      <c r="A19" s="92">
        <v>6</v>
      </c>
      <c r="B19" s="93"/>
      <c r="C19" s="94" t="s">
        <v>161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  <c r="O19" s="97" t="s">
        <v>144</v>
      </c>
      <c r="P19" s="98"/>
      <c r="Q19" s="98" t="s">
        <v>144</v>
      </c>
      <c r="R19" s="98"/>
      <c r="S19" s="98" t="s">
        <v>144</v>
      </c>
      <c r="T19" s="98"/>
      <c r="U19" s="98" t="s">
        <v>144</v>
      </c>
      <c r="V19" s="98"/>
      <c r="W19" s="98" t="s">
        <v>148</v>
      </c>
      <c r="X19" s="98"/>
      <c r="Y19" s="99"/>
      <c r="Z19" s="101"/>
      <c r="AA19" s="92" t="s">
        <v>152</v>
      </c>
      <c r="AB19" s="93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ht="19.5" customHeight="1" thickBo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ht="19.5" customHeight="1">
      <c r="A21" s="76" t="s">
        <v>3</v>
      </c>
      <c r="B21" s="77"/>
      <c r="C21" s="78" t="s">
        <v>162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81">
        <v>1</v>
      </c>
      <c r="P21" s="79"/>
      <c r="Q21" s="79">
        <v>2</v>
      </c>
      <c r="R21" s="79"/>
      <c r="S21" s="102"/>
      <c r="T21" s="76" t="s">
        <v>139</v>
      </c>
      <c r="U21" s="77"/>
      <c r="V21" s="102"/>
      <c r="W21" s="102"/>
      <c r="X21" s="102"/>
      <c r="Y21" s="102"/>
      <c r="Z21" s="102"/>
      <c r="AA21" s="102"/>
      <c r="AB21" s="102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ht="19.5" customHeight="1">
      <c r="A22" s="83">
        <v>1</v>
      </c>
      <c r="B22" s="84"/>
      <c r="C22" s="85" t="s">
        <v>140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88"/>
      <c r="P22" s="89"/>
      <c r="Q22" s="90" t="s">
        <v>141</v>
      </c>
      <c r="R22" s="90"/>
      <c r="S22" s="102"/>
      <c r="T22" s="83" t="s">
        <v>142</v>
      </c>
      <c r="U22" s="84"/>
      <c r="V22" s="102"/>
      <c r="W22" s="102"/>
      <c r="X22" s="102"/>
      <c r="Y22" s="102"/>
      <c r="Z22" s="102"/>
      <c r="AA22" s="102"/>
      <c r="AB22" s="102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ht="19.5" customHeight="1">
      <c r="A23" s="92">
        <v>2</v>
      </c>
      <c r="B23" s="93"/>
      <c r="C23" s="94" t="s">
        <v>158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97" t="s">
        <v>144</v>
      </c>
      <c r="P23" s="98"/>
      <c r="Q23" s="99"/>
      <c r="R23" s="99"/>
      <c r="S23" s="102"/>
      <c r="T23" s="92" t="s">
        <v>149</v>
      </c>
      <c r="U23" s="93"/>
      <c r="V23" s="102"/>
      <c r="W23" s="102"/>
      <c r="X23" s="102"/>
      <c r="Y23" s="102"/>
      <c r="Z23" s="102"/>
      <c r="AA23" s="102"/>
      <c r="AB23" s="102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ht="19.5" customHeight="1" thickBot="1">
      <c r="A24" s="70"/>
      <c r="B24" s="70"/>
      <c r="C24" s="70"/>
      <c r="D24" s="70"/>
      <c r="E24" s="70"/>
      <c r="F24" s="70"/>
      <c r="G24" s="70"/>
      <c r="H24" s="70"/>
      <c r="I24" s="103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ht="19.5" customHeight="1">
      <c r="A25" s="76" t="s">
        <v>3</v>
      </c>
      <c r="B25" s="77"/>
      <c r="C25" s="78" t="s">
        <v>163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81">
        <v>1</v>
      </c>
      <c r="P25" s="79"/>
      <c r="Q25" s="79">
        <v>2</v>
      </c>
      <c r="R25" s="79"/>
      <c r="S25" s="70"/>
      <c r="T25" s="76" t="s">
        <v>139</v>
      </c>
      <c r="U25" s="77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ht="19.5" customHeight="1">
      <c r="A26" s="83">
        <v>1</v>
      </c>
      <c r="B26" s="84"/>
      <c r="C26" s="85" t="s">
        <v>159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  <c r="O26" s="88"/>
      <c r="P26" s="89"/>
      <c r="Q26" s="90" t="s">
        <v>145</v>
      </c>
      <c r="R26" s="90"/>
      <c r="S26" s="70"/>
      <c r="T26" s="83" t="s">
        <v>154</v>
      </c>
      <c r="U26" s="84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ht="19.5" customHeight="1">
      <c r="A27" s="92">
        <v>2</v>
      </c>
      <c r="B27" s="93"/>
      <c r="C27" s="94" t="s">
        <v>147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97" t="s">
        <v>148</v>
      </c>
      <c r="P27" s="98"/>
      <c r="Q27" s="99"/>
      <c r="R27" s="99"/>
      <c r="S27" s="70"/>
      <c r="T27" s="92" t="s">
        <v>138</v>
      </c>
      <c r="U27" s="93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ht="19.5" customHeight="1" thickBo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ht="19.5" customHeight="1">
      <c r="A29" s="76" t="s">
        <v>3</v>
      </c>
      <c r="B29" s="77"/>
      <c r="C29" s="78" t="s">
        <v>164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80"/>
      <c r="O29" s="81">
        <v>1</v>
      </c>
      <c r="P29" s="79"/>
      <c r="Q29" s="79">
        <v>2</v>
      </c>
      <c r="R29" s="79"/>
      <c r="S29" s="70"/>
      <c r="T29" s="76" t="s">
        <v>139</v>
      </c>
      <c r="U29" s="77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ht="19.5" customHeight="1">
      <c r="A30" s="83">
        <v>1</v>
      </c>
      <c r="B30" s="84"/>
      <c r="C30" s="85" t="s">
        <v>122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7"/>
      <c r="O30" s="88"/>
      <c r="P30" s="89"/>
      <c r="Q30" s="90" t="s">
        <v>144</v>
      </c>
      <c r="R30" s="90"/>
      <c r="S30" s="70"/>
      <c r="T30" s="83" t="s">
        <v>156</v>
      </c>
      <c r="U30" s="84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ht="19.5" customHeight="1">
      <c r="A31" s="92">
        <v>2</v>
      </c>
      <c r="B31" s="93"/>
      <c r="C31" s="94" t="s">
        <v>143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97" t="s">
        <v>141</v>
      </c>
      <c r="P31" s="98"/>
      <c r="Q31" s="99"/>
      <c r="R31" s="99"/>
      <c r="S31" s="70"/>
      <c r="T31" s="92" t="s">
        <v>152</v>
      </c>
      <c r="U31" s="93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ht="19.5" customHeight="1" thickBo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ht="19.5" customHeight="1">
      <c r="A33" s="76" t="s">
        <v>3</v>
      </c>
      <c r="B33" s="77"/>
      <c r="C33" s="78" t="s">
        <v>165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0"/>
      <c r="O33" s="81">
        <v>1</v>
      </c>
      <c r="P33" s="79"/>
      <c r="Q33" s="79">
        <v>2</v>
      </c>
      <c r="R33" s="79"/>
      <c r="S33" s="70"/>
      <c r="T33" s="76" t="s">
        <v>139</v>
      </c>
      <c r="U33" s="77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ht="19.5" customHeight="1">
      <c r="A34" s="83">
        <v>1</v>
      </c>
      <c r="B34" s="84"/>
      <c r="C34" s="85" t="s">
        <v>160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7"/>
      <c r="O34" s="88"/>
      <c r="P34" s="89"/>
      <c r="Q34" s="90" t="s">
        <v>151</v>
      </c>
      <c r="R34" s="90"/>
      <c r="S34" s="70"/>
      <c r="T34" s="83" t="s">
        <v>166</v>
      </c>
      <c r="U34" s="84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ht="19.5" customHeight="1">
      <c r="A35" s="92">
        <v>2</v>
      </c>
      <c r="B35" s="93"/>
      <c r="C35" s="94" t="s">
        <v>153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97" t="s">
        <v>146</v>
      </c>
      <c r="P35" s="98"/>
      <c r="Q35" s="99"/>
      <c r="R35" s="99"/>
      <c r="S35" s="70"/>
      <c r="T35" s="92" t="s">
        <v>167</v>
      </c>
      <c r="U35" s="93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ht="19.5" customHeight="1" thickBo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9.5" customHeight="1">
      <c r="A37" s="76" t="s">
        <v>3</v>
      </c>
      <c r="B37" s="77"/>
      <c r="C37" s="78" t="s">
        <v>168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81">
        <v>1</v>
      </c>
      <c r="P37" s="79"/>
      <c r="Q37" s="79">
        <v>2</v>
      </c>
      <c r="R37" s="79"/>
      <c r="S37" s="70"/>
      <c r="T37" s="76" t="s">
        <v>139</v>
      </c>
      <c r="U37" s="77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</row>
    <row r="38" spans="1:60" ht="19.5" customHeight="1">
      <c r="A38" s="83">
        <v>1</v>
      </c>
      <c r="B38" s="84"/>
      <c r="C38" s="85" t="s">
        <v>150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7"/>
      <c r="O38" s="88"/>
      <c r="P38" s="89"/>
      <c r="Q38" s="90" t="s">
        <v>141</v>
      </c>
      <c r="R38" s="90"/>
      <c r="S38" s="70"/>
      <c r="T38" s="83" t="s">
        <v>169</v>
      </c>
      <c r="U38" s="84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</row>
    <row r="39" spans="1:60" ht="19.5" customHeight="1">
      <c r="A39" s="92">
        <v>2</v>
      </c>
      <c r="B39" s="93"/>
      <c r="C39" s="94" t="s">
        <v>161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97" t="s">
        <v>144</v>
      </c>
      <c r="P39" s="98"/>
      <c r="Q39" s="99"/>
      <c r="R39" s="99"/>
      <c r="S39" s="70"/>
      <c r="T39" s="92" t="s">
        <v>170</v>
      </c>
      <c r="U39" s="93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</row>
    <row r="40" spans="1:60" ht="19.5" customHeight="1" thickBo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</row>
    <row r="41" spans="1:60" ht="19.5" customHeight="1">
      <c r="A41" s="76" t="s">
        <v>3</v>
      </c>
      <c r="B41" s="77"/>
      <c r="C41" s="78" t="s">
        <v>171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81">
        <v>1</v>
      </c>
      <c r="P41" s="79"/>
      <c r="Q41" s="79">
        <v>2</v>
      </c>
      <c r="R41" s="79"/>
      <c r="S41" s="70"/>
      <c r="T41" s="76" t="s">
        <v>139</v>
      </c>
      <c r="U41" s="77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</row>
    <row r="42" spans="1:60" ht="19.5" customHeight="1">
      <c r="A42" s="83">
        <v>1</v>
      </c>
      <c r="B42" s="84"/>
      <c r="C42" s="85" t="s">
        <v>155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7"/>
      <c r="O42" s="88"/>
      <c r="P42" s="89"/>
      <c r="Q42" s="90" t="s">
        <v>141</v>
      </c>
      <c r="R42" s="90"/>
      <c r="S42" s="70"/>
      <c r="T42" s="83" t="s">
        <v>172</v>
      </c>
      <c r="U42" s="84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</row>
    <row r="43" spans="1:60" ht="19.5" customHeight="1">
      <c r="A43" s="92">
        <v>2</v>
      </c>
      <c r="B43" s="93"/>
      <c r="C43" s="94" t="s">
        <v>74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  <c r="O43" s="97" t="s">
        <v>144</v>
      </c>
      <c r="P43" s="98"/>
      <c r="Q43" s="99"/>
      <c r="R43" s="99"/>
      <c r="S43" s="70"/>
      <c r="T43" s="92" t="s">
        <v>173</v>
      </c>
      <c r="U43" s="93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</row>
    <row r="44" spans="1:60" ht="19.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</row>
    <row r="45" spans="1:60" ht="19.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</row>
    <row r="46" spans="1:60" ht="19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</row>
    <row r="47" spans="1:60" ht="19.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</row>
    <row r="48" spans="1:60" ht="19.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</row>
    <row r="49" spans="1:60" ht="19.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</row>
    <row r="50" spans="1:60" ht="19.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</row>
    <row r="51" spans="1:60" ht="19.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</row>
    <row r="52" spans="1:60" ht="19.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</row>
    <row r="53" spans="1:60" ht="19.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</row>
    <row r="54" spans="1:60" ht="19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</row>
    <row r="55" spans="1:60" ht="19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</row>
    <row r="56" spans="1:60" ht="19.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</row>
    <row r="57" spans="1:60" ht="19.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</row>
    <row r="58" spans="1:60" ht="19.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</row>
    <row r="59" spans="1:60" ht="19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</row>
    <row r="60" spans="1:60" ht="19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</row>
    <row r="61" spans="1:60" ht="19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</row>
    <row r="62" spans="1:60" ht="19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</row>
    <row r="63" spans="1:60" ht="19.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</row>
  </sheetData>
  <sheetProtection sheet="1"/>
  <mergeCells count="219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9:B9"/>
    <mergeCell ref="C9:N9"/>
    <mergeCell ref="O9:P9"/>
    <mergeCell ref="Q9:R9"/>
    <mergeCell ref="Y10:Z10"/>
    <mergeCell ref="AA10:AB10"/>
    <mergeCell ref="U9:V9"/>
    <mergeCell ref="W9:X9"/>
    <mergeCell ref="Y9:Z9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U5:V5"/>
    <mergeCell ref="W5:X5"/>
    <mergeCell ref="A6:B6"/>
    <mergeCell ref="AA11:AB11"/>
    <mergeCell ref="U11:V11"/>
    <mergeCell ref="Y11:Z11"/>
    <mergeCell ref="A11:B11"/>
    <mergeCell ref="C11:N11"/>
    <mergeCell ref="O11:P11"/>
    <mergeCell ref="Q11:R11"/>
    <mergeCell ref="A13:B13"/>
    <mergeCell ref="C13:N13"/>
    <mergeCell ref="O13:P13"/>
    <mergeCell ref="Q13:R13"/>
    <mergeCell ref="S13:T13"/>
    <mergeCell ref="U13:V13"/>
    <mergeCell ref="W13:X13"/>
    <mergeCell ref="Y13:Z13"/>
    <mergeCell ref="AA13:AB13"/>
    <mergeCell ref="A14:B14"/>
    <mergeCell ref="C14:N14"/>
    <mergeCell ref="O14:P14"/>
    <mergeCell ref="Q14:R14"/>
    <mergeCell ref="S14:T14"/>
    <mergeCell ref="U14:V14"/>
    <mergeCell ref="W14:X14"/>
    <mergeCell ref="Y14:Z14"/>
    <mergeCell ref="AA14:AB14"/>
    <mergeCell ref="A15:B15"/>
    <mergeCell ref="C15:N15"/>
    <mergeCell ref="O15:P15"/>
    <mergeCell ref="Q15:R15"/>
    <mergeCell ref="S15:T15"/>
    <mergeCell ref="U15:V15"/>
    <mergeCell ref="W15:X15"/>
    <mergeCell ref="Y15:Z15"/>
    <mergeCell ref="AA15:AB15"/>
    <mergeCell ref="A16:B16"/>
    <mergeCell ref="C16:N16"/>
    <mergeCell ref="O16:P16"/>
    <mergeCell ref="Q16:R16"/>
    <mergeCell ref="S16:T16"/>
    <mergeCell ref="U16:V16"/>
    <mergeCell ref="W16:X16"/>
    <mergeCell ref="Y16:Z16"/>
    <mergeCell ref="AA16:AB16"/>
    <mergeCell ref="A17:B17"/>
    <mergeCell ref="C17:N17"/>
    <mergeCell ref="O17:P17"/>
    <mergeCell ref="Q17:R17"/>
    <mergeCell ref="S17:T17"/>
    <mergeCell ref="U17:V17"/>
    <mergeCell ref="W17:X17"/>
    <mergeCell ref="Y17:Z17"/>
    <mergeCell ref="AA17:AB17"/>
    <mergeCell ref="A18:B18"/>
    <mergeCell ref="C18:N18"/>
    <mergeCell ref="O18:P18"/>
    <mergeCell ref="Q18:R18"/>
    <mergeCell ref="S18:T18"/>
    <mergeCell ref="U18:V18"/>
    <mergeCell ref="W18:X18"/>
    <mergeCell ref="Y18:Z18"/>
    <mergeCell ref="AA18:AB18"/>
    <mergeCell ref="A19:B19"/>
    <mergeCell ref="C19:N19"/>
    <mergeCell ref="O19:P19"/>
    <mergeCell ref="Q19:R19"/>
    <mergeCell ref="AA19:AB19"/>
    <mergeCell ref="S19:T19"/>
    <mergeCell ref="U19:V19"/>
    <mergeCell ref="W19:X19"/>
    <mergeCell ref="Y19:Z19"/>
    <mergeCell ref="A21:B21"/>
    <mergeCell ref="C21:N21"/>
    <mergeCell ref="O21:P21"/>
    <mergeCell ref="Q21:R21"/>
    <mergeCell ref="A22:B22"/>
    <mergeCell ref="C22:N22"/>
    <mergeCell ref="O22:P22"/>
    <mergeCell ref="Q22:R22"/>
    <mergeCell ref="Q23:R23"/>
    <mergeCell ref="A25:B25"/>
    <mergeCell ref="C25:N25"/>
    <mergeCell ref="O25:P25"/>
    <mergeCell ref="Q25:R25"/>
    <mergeCell ref="A23:B23"/>
    <mergeCell ref="C23:N23"/>
    <mergeCell ref="O23:P23"/>
    <mergeCell ref="A26:B26"/>
    <mergeCell ref="C26:N26"/>
    <mergeCell ref="O26:P26"/>
    <mergeCell ref="Q26:R26"/>
    <mergeCell ref="A27:B27"/>
    <mergeCell ref="C27:N27"/>
    <mergeCell ref="O27:P27"/>
    <mergeCell ref="Q27:R27"/>
    <mergeCell ref="A29:B29"/>
    <mergeCell ref="C29:N29"/>
    <mergeCell ref="O29:P29"/>
    <mergeCell ref="Q29:R29"/>
    <mergeCell ref="A30:B30"/>
    <mergeCell ref="C30:N30"/>
    <mergeCell ref="O30:P30"/>
    <mergeCell ref="Q30:R30"/>
    <mergeCell ref="A31:B31"/>
    <mergeCell ref="C31:N31"/>
    <mergeCell ref="O31:P31"/>
    <mergeCell ref="Q31:R31"/>
    <mergeCell ref="A33:B33"/>
    <mergeCell ref="C33:N33"/>
    <mergeCell ref="O33:P33"/>
    <mergeCell ref="Q33:R33"/>
    <mergeCell ref="A34:B34"/>
    <mergeCell ref="C34:N34"/>
    <mergeCell ref="O34:P34"/>
    <mergeCell ref="Q34:R34"/>
    <mergeCell ref="A35:B35"/>
    <mergeCell ref="C35:N35"/>
    <mergeCell ref="O35:P35"/>
    <mergeCell ref="Q35:R35"/>
    <mergeCell ref="A37:B37"/>
    <mergeCell ref="C37:N37"/>
    <mergeCell ref="O37:P37"/>
    <mergeCell ref="Q37:R37"/>
    <mergeCell ref="A38:B38"/>
    <mergeCell ref="C38:N38"/>
    <mergeCell ref="O38:P38"/>
    <mergeCell ref="Q38:R38"/>
    <mergeCell ref="A39:B39"/>
    <mergeCell ref="C39:N39"/>
    <mergeCell ref="O39:P39"/>
    <mergeCell ref="Q39:R39"/>
    <mergeCell ref="A41:B41"/>
    <mergeCell ref="C41:N41"/>
    <mergeCell ref="O41:P41"/>
    <mergeCell ref="Q41:R41"/>
    <mergeCell ref="A42:B42"/>
    <mergeCell ref="C42:N42"/>
    <mergeCell ref="O42:P42"/>
    <mergeCell ref="Q42:R42"/>
    <mergeCell ref="A43:B43"/>
    <mergeCell ref="C43:N43"/>
    <mergeCell ref="O43:P43"/>
    <mergeCell ref="Q43:R43"/>
    <mergeCell ref="T21:U21"/>
    <mergeCell ref="T22:U22"/>
    <mergeCell ref="T23:U23"/>
    <mergeCell ref="T25:U25"/>
    <mergeCell ref="T26:U26"/>
    <mergeCell ref="T27:U27"/>
    <mergeCell ref="T29:U29"/>
    <mergeCell ref="T30:U30"/>
    <mergeCell ref="T31:U31"/>
    <mergeCell ref="T33:U33"/>
    <mergeCell ref="T34:U34"/>
    <mergeCell ref="T35:U35"/>
    <mergeCell ref="T42:U42"/>
    <mergeCell ref="T43:U43"/>
    <mergeCell ref="T37:U37"/>
    <mergeCell ref="T38:U38"/>
    <mergeCell ref="T39:U39"/>
    <mergeCell ref="T41:U41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174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40887</v>
      </c>
      <c r="B3" s="5"/>
      <c r="C3" s="5"/>
      <c r="D3" s="5"/>
      <c r="E3" s="5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175</v>
      </c>
      <c r="B7" s="11">
        <v>1</v>
      </c>
      <c r="C7" s="12" t="str">
        <f>Вл1с!G36</f>
        <v>Мазурин Александр</v>
      </c>
      <c r="D7" s="9"/>
      <c r="E7" s="9"/>
      <c r="F7" s="9"/>
      <c r="G7" s="9"/>
      <c r="H7" s="9"/>
      <c r="I7" s="9"/>
    </row>
    <row r="8" spans="1:9" ht="18">
      <c r="A8" s="10" t="s">
        <v>176</v>
      </c>
      <c r="B8" s="11">
        <v>2</v>
      </c>
      <c r="C8" s="12" t="str">
        <f>Вл1с!G56</f>
        <v>Шакуров Нафис</v>
      </c>
      <c r="D8" s="9"/>
      <c r="E8" s="9"/>
      <c r="F8" s="9"/>
      <c r="G8" s="9"/>
      <c r="H8" s="9"/>
      <c r="I8" s="9"/>
    </row>
    <row r="9" spans="1:9" ht="18">
      <c r="A9" s="10" t="s">
        <v>177</v>
      </c>
      <c r="B9" s="11">
        <v>3</v>
      </c>
      <c r="C9" s="12" t="str">
        <f>Вл2с!I22</f>
        <v>Семенов Константин</v>
      </c>
      <c r="D9" s="9"/>
      <c r="E9" s="9"/>
      <c r="F9" s="9"/>
      <c r="G9" s="9"/>
      <c r="H9" s="9"/>
      <c r="I9" s="9"/>
    </row>
    <row r="10" spans="1:9" ht="18">
      <c r="A10" s="10" t="s">
        <v>178</v>
      </c>
      <c r="B10" s="11">
        <v>4</v>
      </c>
      <c r="C10" s="12" t="str">
        <f>Вл2с!I32</f>
        <v>Лютый Олег</v>
      </c>
      <c r="D10" s="9"/>
      <c r="E10" s="9"/>
      <c r="F10" s="9"/>
      <c r="G10" s="9"/>
      <c r="H10" s="9"/>
      <c r="I10" s="9"/>
    </row>
    <row r="11" spans="1:9" ht="18">
      <c r="A11" s="10" t="s">
        <v>179</v>
      </c>
      <c r="B11" s="11">
        <v>5</v>
      </c>
      <c r="C11" s="12" t="str">
        <f>Вл1с!G63</f>
        <v>Рахматуллин Равиль</v>
      </c>
      <c r="D11" s="9"/>
      <c r="E11" s="9"/>
      <c r="F11" s="9"/>
      <c r="G11" s="9"/>
      <c r="H11" s="9"/>
      <c r="I11" s="9"/>
    </row>
    <row r="12" spans="1:9" ht="18">
      <c r="A12" s="10" t="s">
        <v>180</v>
      </c>
      <c r="B12" s="11">
        <v>6</v>
      </c>
      <c r="C12" s="12" t="str">
        <f>Вл1с!G65</f>
        <v>Суфияров Эдуард</v>
      </c>
      <c r="D12" s="9"/>
      <c r="E12" s="9"/>
      <c r="F12" s="9"/>
      <c r="G12" s="9"/>
      <c r="H12" s="9"/>
      <c r="I12" s="9"/>
    </row>
    <row r="13" spans="1:9" ht="18">
      <c r="A13" s="10" t="s">
        <v>181</v>
      </c>
      <c r="B13" s="11">
        <v>7</v>
      </c>
      <c r="C13" s="12" t="str">
        <f>Вл1с!G68</f>
        <v>Асылгужин Марсель</v>
      </c>
      <c r="D13" s="9"/>
      <c r="E13" s="9"/>
      <c r="F13" s="9"/>
      <c r="G13" s="9"/>
      <c r="H13" s="9"/>
      <c r="I13" s="9"/>
    </row>
    <row r="14" spans="1:9" ht="18">
      <c r="A14" s="10" t="s">
        <v>182</v>
      </c>
      <c r="B14" s="11">
        <v>8</v>
      </c>
      <c r="C14" s="12" t="str">
        <f>Вл1с!G70</f>
        <v>Сагитов Александр</v>
      </c>
      <c r="D14" s="9"/>
      <c r="E14" s="9"/>
      <c r="F14" s="9"/>
      <c r="G14" s="9"/>
      <c r="H14" s="9"/>
      <c r="I14" s="9"/>
    </row>
    <row r="15" spans="1:9" ht="18">
      <c r="A15" s="10" t="s">
        <v>183</v>
      </c>
      <c r="B15" s="11">
        <v>9</v>
      </c>
      <c r="C15" s="12" t="str">
        <f>Вл1с!D72</f>
        <v>Кузнецов Дмитрий</v>
      </c>
      <c r="D15" s="9"/>
      <c r="E15" s="9"/>
      <c r="F15" s="9"/>
      <c r="G15" s="9"/>
      <c r="H15" s="9"/>
      <c r="I15" s="9"/>
    </row>
    <row r="16" spans="1:9" ht="18">
      <c r="A16" s="10" t="s">
        <v>184</v>
      </c>
      <c r="B16" s="11">
        <v>10</v>
      </c>
      <c r="C16" s="12" t="str">
        <f>Вл1с!D75</f>
        <v>Сангишев Руслан</v>
      </c>
      <c r="D16" s="9"/>
      <c r="E16" s="9"/>
      <c r="F16" s="9"/>
      <c r="G16" s="9"/>
      <c r="H16" s="9"/>
      <c r="I16" s="9"/>
    </row>
    <row r="17" spans="1:9" ht="18">
      <c r="A17" s="10" t="s">
        <v>185</v>
      </c>
      <c r="B17" s="11">
        <v>11</v>
      </c>
      <c r="C17" s="12" t="str">
        <f>Вл1с!G73</f>
        <v>Аминева Элина</v>
      </c>
      <c r="D17" s="9"/>
      <c r="E17" s="9"/>
      <c r="F17" s="9"/>
      <c r="G17" s="9"/>
      <c r="H17" s="9"/>
      <c r="I17" s="9"/>
    </row>
    <row r="18" spans="1:9" ht="18">
      <c r="A18" s="10" t="s">
        <v>143</v>
      </c>
      <c r="B18" s="11">
        <v>12</v>
      </c>
      <c r="C18" s="12" t="str">
        <f>Вл1с!G75</f>
        <v>Насыров Илдар</v>
      </c>
      <c r="D18" s="9"/>
      <c r="E18" s="9"/>
      <c r="F18" s="9"/>
      <c r="G18" s="9"/>
      <c r="H18" s="9"/>
      <c r="I18" s="9"/>
    </row>
    <row r="19" spans="1:9" ht="18">
      <c r="A19" s="10" t="s">
        <v>186</v>
      </c>
      <c r="B19" s="11">
        <v>13</v>
      </c>
      <c r="C19" s="12" t="str">
        <f>Вл2с!I40</f>
        <v>Искандаров Ильшат</v>
      </c>
      <c r="D19" s="9"/>
      <c r="E19" s="9"/>
      <c r="F19" s="9"/>
      <c r="G19" s="9"/>
      <c r="H19" s="9"/>
      <c r="I19" s="9"/>
    </row>
    <row r="20" spans="1:9" ht="18">
      <c r="A20" s="10" t="s">
        <v>187</v>
      </c>
      <c r="B20" s="11">
        <v>14</v>
      </c>
      <c r="C20" s="12" t="str">
        <f>Вл2с!I44</f>
        <v>Тодрамович Александр</v>
      </c>
      <c r="D20" s="9"/>
      <c r="E20" s="9"/>
      <c r="F20" s="9"/>
      <c r="G20" s="9"/>
      <c r="H20" s="9"/>
      <c r="I20" s="9"/>
    </row>
    <row r="21" spans="1:9" ht="18">
      <c r="A21" s="10" t="s">
        <v>117</v>
      </c>
      <c r="B21" s="11">
        <v>15</v>
      </c>
      <c r="C21" s="12" t="str">
        <f>Вл2с!I46</f>
        <v>Семенов Юрий</v>
      </c>
      <c r="D21" s="9"/>
      <c r="E21" s="9"/>
      <c r="F21" s="9"/>
      <c r="G21" s="9"/>
      <c r="H21" s="9"/>
      <c r="I21" s="9"/>
    </row>
    <row r="22" spans="1:9" ht="18">
      <c r="A22" s="10" t="s">
        <v>188</v>
      </c>
      <c r="B22" s="11">
        <v>16</v>
      </c>
      <c r="C22" s="12" t="str">
        <f>Вл2с!I48</f>
        <v>Шапошников Александр</v>
      </c>
      <c r="D22" s="9"/>
      <c r="E22" s="9"/>
      <c r="F22" s="9"/>
      <c r="G22" s="9"/>
      <c r="H22" s="9"/>
      <c r="I22" s="9"/>
    </row>
    <row r="23" spans="1:9" ht="18">
      <c r="A23" s="10" t="s">
        <v>119</v>
      </c>
      <c r="B23" s="11">
        <v>17</v>
      </c>
      <c r="C23" s="12" t="str">
        <f>Вл2с!E44</f>
        <v>Стародубцев Олег</v>
      </c>
      <c r="D23" s="9"/>
      <c r="E23" s="9"/>
      <c r="F23" s="9"/>
      <c r="G23" s="9"/>
      <c r="H23" s="9"/>
      <c r="I23" s="9"/>
    </row>
    <row r="24" spans="1:9" ht="18">
      <c r="A24" s="10" t="s">
        <v>124</v>
      </c>
      <c r="B24" s="11">
        <v>18</v>
      </c>
      <c r="C24" s="12" t="str">
        <f>Вл2с!E50</f>
        <v>Гайнуллин Айтуган</v>
      </c>
      <c r="D24" s="9"/>
      <c r="E24" s="9"/>
      <c r="F24" s="9"/>
      <c r="G24" s="9"/>
      <c r="H24" s="9"/>
      <c r="I24" s="9"/>
    </row>
    <row r="25" spans="1:9" ht="18">
      <c r="A25" s="10" t="s">
        <v>125</v>
      </c>
      <c r="B25" s="11">
        <v>19</v>
      </c>
      <c r="C25" s="12" t="str">
        <f>Вл2с!E53</f>
        <v>Манайчев Владимир</v>
      </c>
      <c r="D25" s="9"/>
      <c r="E25" s="9"/>
      <c r="F25" s="9"/>
      <c r="G25" s="9"/>
      <c r="H25" s="9"/>
      <c r="I25" s="9"/>
    </row>
    <row r="26" spans="1:9" ht="18">
      <c r="A26" s="10" t="s">
        <v>189</v>
      </c>
      <c r="B26" s="11">
        <v>20</v>
      </c>
      <c r="C26" s="12" t="str">
        <f>Вл2с!E55</f>
        <v>Бахтияров Айрат</v>
      </c>
      <c r="D26" s="9"/>
      <c r="E26" s="9"/>
      <c r="F26" s="9"/>
      <c r="G26" s="9"/>
      <c r="H26" s="9"/>
      <c r="I26" s="9"/>
    </row>
    <row r="27" spans="1:9" ht="18">
      <c r="A27" s="10" t="s">
        <v>190</v>
      </c>
      <c r="B27" s="11">
        <v>21</v>
      </c>
      <c r="C27" s="12" t="str">
        <f>Вл2с!I53</f>
        <v>Тарараев Петр</v>
      </c>
      <c r="D27" s="9"/>
      <c r="E27" s="9"/>
      <c r="F27" s="9"/>
      <c r="G27" s="9"/>
      <c r="H27" s="9"/>
      <c r="I27" s="9"/>
    </row>
    <row r="28" spans="1:9" ht="18">
      <c r="A28" s="10" t="s">
        <v>31</v>
      </c>
      <c r="B28" s="11">
        <v>22</v>
      </c>
      <c r="C28" s="12">
        <f>Вл2с!I57</f>
        <v>0</v>
      </c>
      <c r="D28" s="9"/>
      <c r="E28" s="9"/>
      <c r="F28" s="9"/>
      <c r="G28" s="9"/>
      <c r="H28" s="9"/>
      <c r="I28" s="9"/>
    </row>
    <row r="29" spans="1:9" ht="18">
      <c r="A29" s="10" t="s">
        <v>31</v>
      </c>
      <c r="B29" s="11">
        <v>23</v>
      </c>
      <c r="C29" s="12">
        <f>Вл2с!I59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31</v>
      </c>
      <c r="B30" s="11">
        <v>24</v>
      </c>
      <c r="C30" s="12">
        <f>Вл2с!I61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31</v>
      </c>
      <c r="B31" s="11">
        <v>25</v>
      </c>
      <c r="C31" s="12">
        <f>Вл2с!E63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31</v>
      </c>
      <c r="B32" s="11">
        <v>26</v>
      </c>
      <c r="C32" s="12">
        <f>Вл2с!E69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31</v>
      </c>
      <c r="B33" s="11">
        <v>27</v>
      </c>
      <c r="C33" s="12">
        <f>Вл2с!E72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31</v>
      </c>
      <c r="B34" s="11">
        <v>28</v>
      </c>
      <c r="C34" s="12">
        <f>Вл2с!E74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31</v>
      </c>
      <c r="B35" s="11">
        <v>29</v>
      </c>
      <c r="C35" s="12">
        <f>Вл2с!I66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31</v>
      </c>
      <c r="B36" s="11">
        <v>30</v>
      </c>
      <c r="C36" s="12">
        <f>Вл2с!I70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31</v>
      </c>
      <c r="B37" s="11">
        <v>31</v>
      </c>
      <c r="C37" s="12">
        <f>Вл2с!I72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31</v>
      </c>
      <c r="B38" s="11">
        <v>32</v>
      </c>
      <c r="C38" s="12" t="str">
        <f>Вл2с!I74</f>
        <v>_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13" t="str">
        <f>СпВл!A1</f>
        <v>Кубок Башкортостана 2011</v>
      </c>
      <c r="B1" s="13"/>
      <c r="C1" s="13"/>
      <c r="D1" s="13"/>
      <c r="E1" s="13"/>
      <c r="F1" s="13"/>
      <c r="G1" s="13"/>
    </row>
    <row r="2" spans="1:7" ht="15.75">
      <c r="A2" s="13" t="str">
        <f>СпВл!A2</f>
        <v>Турнир Высшей лиги Этапа УфаПак</v>
      </c>
      <c r="B2" s="13"/>
      <c r="C2" s="13"/>
      <c r="D2" s="13"/>
      <c r="E2" s="13"/>
      <c r="F2" s="13"/>
      <c r="G2" s="13"/>
    </row>
    <row r="3" spans="1:7" ht="15.75">
      <c r="A3" s="15">
        <f>СпВл!A3</f>
        <v>40887</v>
      </c>
      <c r="B3" s="15"/>
      <c r="C3" s="15"/>
      <c r="D3" s="15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СпВл!A7</f>
        <v>Семенов Константин</v>
      </c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0.5" customHeight="1">
      <c r="A6" s="16"/>
      <c r="B6" s="20">
        <v>1</v>
      </c>
      <c r="C6" s="21" t="s">
        <v>175</v>
      </c>
      <c r="D6" s="16"/>
      <c r="E6" s="22"/>
      <c r="F6" s="16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0.5" customHeight="1">
      <c r="A7" s="17">
        <v>32</v>
      </c>
      <c r="B7" s="23" t="str">
        <f>СпВл!A38</f>
        <v>_</v>
      </c>
      <c r="C7" s="24"/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0.5" customHeight="1">
      <c r="A8" s="16"/>
      <c r="B8" s="16"/>
      <c r="C8" s="20">
        <v>17</v>
      </c>
      <c r="D8" s="21" t="s">
        <v>175</v>
      </c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0.5" customHeight="1">
      <c r="A9" s="17">
        <v>17</v>
      </c>
      <c r="B9" s="18" t="str">
        <f>СпВл!A23</f>
        <v>Гайнуллин Айтуган</v>
      </c>
      <c r="C9" s="24"/>
      <c r="D9" s="24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0.5" customHeight="1">
      <c r="A10" s="16"/>
      <c r="B10" s="20">
        <v>2</v>
      </c>
      <c r="C10" s="25" t="s">
        <v>119</v>
      </c>
      <c r="D10" s="24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 customHeight="1">
      <c r="A11" s="17">
        <v>16</v>
      </c>
      <c r="B11" s="23" t="str">
        <f>СпВл!A22</f>
        <v>Манайчев Владимир</v>
      </c>
      <c r="C11" s="16"/>
      <c r="D11" s="24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0.5" customHeight="1">
      <c r="A12" s="16"/>
      <c r="B12" s="16"/>
      <c r="C12" s="16"/>
      <c r="D12" s="20">
        <v>25</v>
      </c>
      <c r="E12" s="21" t="s">
        <v>182</v>
      </c>
      <c r="F12" s="16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 customHeight="1">
      <c r="A13" s="17">
        <v>9</v>
      </c>
      <c r="B13" s="18" t="str">
        <f>СпВл!A15</f>
        <v>Семенов Юрий</v>
      </c>
      <c r="C13" s="16"/>
      <c r="D13" s="24"/>
      <c r="E13" s="24"/>
      <c r="F13" s="1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 customHeight="1">
      <c r="A14" s="16"/>
      <c r="B14" s="20">
        <v>3</v>
      </c>
      <c r="C14" s="21" t="s">
        <v>183</v>
      </c>
      <c r="D14" s="24"/>
      <c r="E14" s="24"/>
      <c r="F14" s="1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 customHeight="1">
      <c r="A15" s="17">
        <v>24</v>
      </c>
      <c r="B15" s="23" t="str">
        <f>СпВл!A30</f>
        <v>_</v>
      </c>
      <c r="C15" s="24"/>
      <c r="D15" s="24"/>
      <c r="E15" s="24"/>
      <c r="F15" s="1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 customHeight="1">
      <c r="A16" s="16"/>
      <c r="B16" s="16"/>
      <c r="C16" s="20">
        <v>18</v>
      </c>
      <c r="D16" s="25" t="s">
        <v>182</v>
      </c>
      <c r="E16" s="24"/>
      <c r="F16" s="1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 customHeight="1">
      <c r="A17" s="17">
        <v>25</v>
      </c>
      <c r="B17" s="18" t="str">
        <f>СпВл!A31</f>
        <v>_</v>
      </c>
      <c r="C17" s="24"/>
      <c r="D17" s="16"/>
      <c r="E17" s="24"/>
      <c r="F17" s="16"/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 customHeight="1">
      <c r="A18" s="16"/>
      <c r="B18" s="20">
        <v>4</v>
      </c>
      <c r="C18" s="25" t="s">
        <v>182</v>
      </c>
      <c r="D18" s="16"/>
      <c r="E18" s="24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 customHeight="1">
      <c r="A19" s="17">
        <v>8</v>
      </c>
      <c r="B19" s="23" t="str">
        <f>СпВл!A14</f>
        <v>Лютый Олег</v>
      </c>
      <c r="C19" s="16"/>
      <c r="D19" s="16"/>
      <c r="E19" s="24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 customHeight="1">
      <c r="A20" s="16"/>
      <c r="B20" s="16"/>
      <c r="C20" s="16"/>
      <c r="D20" s="16"/>
      <c r="E20" s="20">
        <v>29</v>
      </c>
      <c r="F20" s="21" t="s">
        <v>178</v>
      </c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 customHeight="1">
      <c r="A21" s="17">
        <v>5</v>
      </c>
      <c r="B21" s="18" t="str">
        <f>СпВл!A11</f>
        <v>Сагитов Александр</v>
      </c>
      <c r="C21" s="16"/>
      <c r="D21" s="16"/>
      <c r="E21" s="24"/>
      <c r="F21" s="24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 customHeight="1">
      <c r="A22" s="16"/>
      <c r="B22" s="20">
        <v>5</v>
      </c>
      <c r="C22" s="21" t="s">
        <v>179</v>
      </c>
      <c r="D22" s="16"/>
      <c r="E22" s="24"/>
      <c r="F22" s="24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17">
        <v>28</v>
      </c>
      <c r="B23" s="23" t="str">
        <f>СпВл!A34</f>
        <v>_</v>
      </c>
      <c r="C23" s="24"/>
      <c r="D23" s="16"/>
      <c r="E23" s="24"/>
      <c r="F23" s="24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 customHeight="1">
      <c r="A24" s="16"/>
      <c r="B24" s="16"/>
      <c r="C24" s="20">
        <v>19</v>
      </c>
      <c r="D24" s="21" t="s">
        <v>179</v>
      </c>
      <c r="E24" s="24"/>
      <c r="F24" s="24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 customHeight="1">
      <c r="A25" s="17">
        <v>21</v>
      </c>
      <c r="B25" s="18" t="str">
        <f>СпВл!A27</f>
        <v>Искандаров Ильшат</v>
      </c>
      <c r="C25" s="24"/>
      <c r="D25" s="24"/>
      <c r="E25" s="24"/>
      <c r="F25" s="24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 customHeight="1">
      <c r="A26" s="16"/>
      <c r="B26" s="20">
        <v>6</v>
      </c>
      <c r="C26" s="25" t="s">
        <v>190</v>
      </c>
      <c r="D26" s="24"/>
      <c r="E26" s="24"/>
      <c r="F26" s="24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 customHeight="1">
      <c r="A27" s="17">
        <v>12</v>
      </c>
      <c r="B27" s="23" t="str">
        <f>СпВл!A18</f>
        <v>Стародубцев Олег</v>
      </c>
      <c r="C27" s="16"/>
      <c r="D27" s="24"/>
      <c r="E27" s="24"/>
      <c r="F27" s="24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 customHeight="1">
      <c r="A28" s="16"/>
      <c r="B28" s="16"/>
      <c r="C28" s="16"/>
      <c r="D28" s="20">
        <v>26</v>
      </c>
      <c r="E28" s="25" t="s">
        <v>178</v>
      </c>
      <c r="F28" s="24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 customHeight="1">
      <c r="A29" s="17">
        <v>13</v>
      </c>
      <c r="B29" s="18" t="str">
        <f>СпВл!A19</f>
        <v>Рахматуллин Равиль</v>
      </c>
      <c r="C29" s="16"/>
      <c r="D29" s="24"/>
      <c r="E29" s="16"/>
      <c r="F29" s="24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 customHeight="1">
      <c r="A30" s="16"/>
      <c r="B30" s="20">
        <v>7</v>
      </c>
      <c r="C30" s="21" t="s">
        <v>186</v>
      </c>
      <c r="D30" s="24"/>
      <c r="E30" s="16"/>
      <c r="F30" s="24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17">
        <v>20</v>
      </c>
      <c r="B31" s="23" t="str">
        <f>СпВл!A26</f>
        <v>Тарараев Петр</v>
      </c>
      <c r="C31" s="24"/>
      <c r="D31" s="24"/>
      <c r="E31" s="16"/>
      <c r="F31" s="24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 customHeight="1">
      <c r="A32" s="16"/>
      <c r="B32" s="16"/>
      <c r="C32" s="20">
        <v>20</v>
      </c>
      <c r="D32" s="25" t="s">
        <v>178</v>
      </c>
      <c r="E32" s="16"/>
      <c r="F32" s="24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 customHeight="1">
      <c r="A33" s="17">
        <v>29</v>
      </c>
      <c r="B33" s="18" t="str">
        <f>СпВл!A35</f>
        <v>_</v>
      </c>
      <c r="C33" s="24"/>
      <c r="D33" s="16"/>
      <c r="E33" s="16"/>
      <c r="F33" s="24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 customHeight="1">
      <c r="A34" s="16"/>
      <c r="B34" s="20">
        <v>8</v>
      </c>
      <c r="C34" s="25" t="s">
        <v>178</v>
      </c>
      <c r="D34" s="16"/>
      <c r="E34" s="16"/>
      <c r="F34" s="24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 customHeight="1">
      <c r="A35" s="17">
        <v>4</v>
      </c>
      <c r="B35" s="23" t="str">
        <f>СпВл!A10</f>
        <v>Шакуров Нафис</v>
      </c>
      <c r="C35" s="16"/>
      <c r="D35" s="16"/>
      <c r="E35" s="16"/>
      <c r="F35" s="24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 customHeight="1">
      <c r="A36" s="16"/>
      <c r="B36" s="16"/>
      <c r="C36" s="16"/>
      <c r="D36" s="16"/>
      <c r="E36" s="16"/>
      <c r="F36" s="20">
        <v>31</v>
      </c>
      <c r="G36" s="21" t="s">
        <v>177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 customHeight="1">
      <c r="A37" s="17">
        <v>3</v>
      </c>
      <c r="B37" s="18" t="str">
        <f>СпВл!A9</f>
        <v>Мазурин Александр</v>
      </c>
      <c r="C37" s="16"/>
      <c r="D37" s="16"/>
      <c r="E37" s="16"/>
      <c r="F37" s="24"/>
      <c r="G37" s="27" t="s">
        <v>32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 customHeight="1">
      <c r="A38" s="16"/>
      <c r="B38" s="20">
        <v>9</v>
      </c>
      <c r="C38" s="21" t="s">
        <v>177</v>
      </c>
      <c r="D38" s="16"/>
      <c r="E38" s="16"/>
      <c r="F38" s="24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 customHeight="1">
      <c r="A39" s="17">
        <v>30</v>
      </c>
      <c r="B39" s="23" t="str">
        <f>СпВл!A36</f>
        <v>_</v>
      </c>
      <c r="C39" s="24"/>
      <c r="D39" s="16"/>
      <c r="E39" s="16"/>
      <c r="F39" s="24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 customHeight="1">
      <c r="A40" s="16"/>
      <c r="B40" s="16"/>
      <c r="C40" s="20">
        <v>21</v>
      </c>
      <c r="D40" s="21" t="s">
        <v>177</v>
      </c>
      <c r="E40" s="16"/>
      <c r="F40" s="24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 customHeight="1">
      <c r="A41" s="17">
        <v>19</v>
      </c>
      <c r="B41" s="18" t="str">
        <f>СпВл!A25</f>
        <v>Бахтияров Айрат</v>
      </c>
      <c r="C41" s="24"/>
      <c r="D41" s="24"/>
      <c r="E41" s="16"/>
      <c r="F41" s="24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 customHeight="1">
      <c r="A42" s="16"/>
      <c r="B42" s="20">
        <v>10</v>
      </c>
      <c r="C42" s="25" t="s">
        <v>187</v>
      </c>
      <c r="D42" s="24"/>
      <c r="E42" s="16"/>
      <c r="F42" s="24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 customHeight="1">
      <c r="A43" s="17">
        <v>14</v>
      </c>
      <c r="B43" s="23" t="str">
        <f>СпВл!A20</f>
        <v>Шапошников Александр</v>
      </c>
      <c r="C43" s="16"/>
      <c r="D43" s="24"/>
      <c r="E43" s="16"/>
      <c r="F43" s="24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 customHeight="1">
      <c r="A44" s="16"/>
      <c r="B44" s="16"/>
      <c r="C44" s="16"/>
      <c r="D44" s="20">
        <v>27</v>
      </c>
      <c r="E44" s="21" t="s">
        <v>177</v>
      </c>
      <c r="F44" s="24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 customHeight="1">
      <c r="A45" s="17">
        <v>11</v>
      </c>
      <c r="B45" s="18" t="str">
        <f>СпВл!A17</f>
        <v>Сангишев Руслан</v>
      </c>
      <c r="C45" s="16"/>
      <c r="D45" s="24"/>
      <c r="E45" s="24"/>
      <c r="F45" s="24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 customHeight="1">
      <c r="A46" s="16"/>
      <c r="B46" s="20">
        <v>11</v>
      </c>
      <c r="C46" s="21" t="s">
        <v>185</v>
      </c>
      <c r="D46" s="24"/>
      <c r="E46" s="24"/>
      <c r="F46" s="24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 customHeight="1">
      <c r="A47" s="17">
        <v>22</v>
      </c>
      <c r="B47" s="23" t="str">
        <f>СпВл!A28</f>
        <v>_</v>
      </c>
      <c r="C47" s="24"/>
      <c r="D47" s="24"/>
      <c r="E47" s="24"/>
      <c r="F47" s="24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 customHeight="1">
      <c r="A48" s="16"/>
      <c r="B48" s="16"/>
      <c r="C48" s="20">
        <v>22</v>
      </c>
      <c r="D48" s="25" t="s">
        <v>180</v>
      </c>
      <c r="E48" s="24"/>
      <c r="F48" s="24"/>
      <c r="G48" s="1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 customHeight="1">
      <c r="A49" s="17">
        <v>27</v>
      </c>
      <c r="B49" s="18" t="str">
        <f>СпВл!A33</f>
        <v>_</v>
      </c>
      <c r="C49" s="24"/>
      <c r="D49" s="16"/>
      <c r="E49" s="24"/>
      <c r="F49" s="24"/>
      <c r="G49" s="1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 customHeight="1">
      <c r="A50" s="16"/>
      <c r="B50" s="20">
        <v>12</v>
      </c>
      <c r="C50" s="25" t="s">
        <v>180</v>
      </c>
      <c r="D50" s="16"/>
      <c r="E50" s="24"/>
      <c r="F50" s="24"/>
      <c r="G50" s="1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 customHeight="1">
      <c r="A51" s="17">
        <v>6</v>
      </c>
      <c r="B51" s="23" t="str">
        <f>СпВл!A12</f>
        <v>Кузнецов Дмитрий</v>
      </c>
      <c r="C51" s="16"/>
      <c r="D51" s="16"/>
      <c r="E51" s="24"/>
      <c r="F51" s="24"/>
      <c r="G51" s="1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 customHeight="1">
      <c r="A52" s="16"/>
      <c r="B52" s="16"/>
      <c r="C52" s="16"/>
      <c r="D52" s="16"/>
      <c r="E52" s="20">
        <v>30</v>
      </c>
      <c r="F52" s="25" t="s">
        <v>177</v>
      </c>
      <c r="G52" s="1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 customHeight="1">
      <c r="A53" s="17">
        <v>7</v>
      </c>
      <c r="B53" s="18" t="str">
        <f>СпВл!A13</f>
        <v>Асылгужин Марсель</v>
      </c>
      <c r="C53" s="16"/>
      <c r="D53" s="16"/>
      <c r="E53" s="24"/>
      <c r="F53" s="16"/>
      <c r="G53" s="16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 customHeight="1">
      <c r="A54" s="16"/>
      <c r="B54" s="20">
        <v>13</v>
      </c>
      <c r="C54" s="21" t="s">
        <v>181</v>
      </c>
      <c r="D54" s="16"/>
      <c r="E54" s="24"/>
      <c r="F54" s="16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 customHeight="1">
      <c r="A55" s="17">
        <v>26</v>
      </c>
      <c r="B55" s="23" t="str">
        <f>СпВл!A32</f>
        <v>_</v>
      </c>
      <c r="C55" s="24"/>
      <c r="D55" s="16"/>
      <c r="E55" s="24"/>
      <c r="F55" s="16"/>
      <c r="G55" s="16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 customHeight="1">
      <c r="A56" s="16"/>
      <c r="B56" s="16"/>
      <c r="C56" s="20">
        <v>23</v>
      </c>
      <c r="D56" s="21" t="s">
        <v>181</v>
      </c>
      <c r="E56" s="24"/>
      <c r="F56" s="28">
        <v>-31</v>
      </c>
      <c r="G56" s="18" t="str">
        <f>IF(G36=F20,F52,IF(G36=F52,F20,0))</f>
        <v>Шакуров Нафис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 customHeight="1">
      <c r="A57" s="17">
        <v>23</v>
      </c>
      <c r="B57" s="18" t="str">
        <f>СпВл!A29</f>
        <v>_</v>
      </c>
      <c r="C57" s="24"/>
      <c r="D57" s="24"/>
      <c r="E57" s="24"/>
      <c r="F57" s="16"/>
      <c r="G57" s="27" t="s">
        <v>33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6"/>
      <c r="B58" s="20">
        <v>14</v>
      </c>
      <c r="C58" s="25" t="s">
        <v>184</v>
      </c>
      <c r="D58" s="24"/>
      <c r="E58" s="24"/>
      <c r="F58" s="16"/>
      <c r="G58" s="16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 customHeight="1">
      <c r="A59" s="17">
        <v>10</v>
      </c>
      <c r="B59" s="23" t="str">
        <f>СпВл!A16</f>
        <v>Тодрамович Александр</v>
      </c>
      <c r="C59" s="16"/>
      <c r="D59" s="24"/>
      <c r="E59" s="24"/>
      <c r="F59" s="16"/>
      <c r="G59" s="1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 customHeight="1">
      <c r="A60" s="16"/>
      <c r="B60" s="16"/>
      <c r="C60" s="16"/>
      <c r="D60" s="20">
        <v>28</v>
      </c>
      <c r="E60" s="25" t="s">
        <v>176</v>
      </c>
      <c r="F60" s="16"/>
      <c r="G60" s="16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 customHeight="1">
      <c r="A61" s="17">
        <v>15</v>
      </c>
      <c r="B61" s="18" t="str">
        <f>СпВл!A21</f>
        <v>Насыров Илдар</v>
      </c>
      <c r="C61" s="16"/>
      <c r="D61" s="24"/>
      <c r="E61" s="16"/>
      <c r="F61" s="16"/>
      <c r="G61" s="1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 customHeight="1">
      <c r="A62" s="16"/>
      <c r="B62" s="20">
        <v>15</v>
      </c>
      <c r="C62" s="21" t="s">
        <v>117</v>
      </c>
      <c r="D62" s="24"/>
      <c r="E62" s="17">
        <v>-58</v>
      </c>
      <c r="F62" s="18" t="str">
        <f>IF(Вл2с!H14=Вл2с!G10,Вл2с!G18,IF(Вл2с!H14=Вл2с!G18,Вл2с!G10,0))</f>
        <v>Суфияров Эдуард</v>
      </c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 customHeight="1">
      <c r="A63" s="17">
        <v>18</v>
      </c>
      <c r="B63" s="23" t="str">
        <f>СпВл!A24</f>
        <v>Аминева Элина</v>
      </c>
      <c r="C63" s="24"/>
      <c r="D63" s="24"/>
      <c r="E63" s="16"/>
      <c r="F63" s="20">
        <v>61</v>
      </c>
      <c r="G63" s="21" t="s">
        <v>186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 customHeight="1">
      <c r="A64" s="16"/>
      <c r="B64" s="16"/>
      <c r="C64" s="20">
        <v>24</v>
      </c>
      <c r="D64" s="25" t="s">
        <v>176</v>
      </c>
      <c r="E64" s="17">
        <v>-59</v>
      </c>
      <c r="F64" s="23" t="str">
        <f>IF(Вл2с!H30=Вл2с!G26,Вл2с!G34,IF(Вл2с!H30=Вл2с!G34,Вл2с!G26,0))</f>
        <v>Рахматуллин Равиль</v>
      </c>
      <c r="G64" s="27" t="s">
        <v>34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 customHeight="1">
      <c r="A65" s="17">
        <v>31</v>
      </c>
      <c r="B65" s="18" t="str">
        <f>СпВл!A37</f>
        <v>_</v>
      </c>
      <c r="C65" s="24"/>
      <c r="D65" s="16"/>
      <c r="E65" s="16"/>
      <c r="F65" s="17">
        <v>-61</v>
      </c>
      <c r="G65" s="18" t="str">
        <f>IF(G63=F62,F64,IF(G63=F64,F62,0))</f>
        <v>Суфияров Эдуард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 customHeight="1">
      <c r="A66" s="16"/>
      <c r="B66" s="20">
        <v>16</v>
      </c>
      <c r="C66" s="25" t="s">
        <v>176</v>
      </c>
      <c r="D66" s="16"/>
      <c r="E66" s="16"/>
      <c r="F66" s="16"/>
      <c r="G66" s="27" t="s">
        <v>35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 customHeight="1">
      <c r="A67" s="17">
        <v>2</v>
      </c>
      <c r="B67" s="23" t="str">
        <f>СпВл!A8</f>
        <v>Суфияров Эдуард</v>
      </c>
      <c r="C67" s="16"/>
      <c r="D67" s="16"/>
      <c r="E67" s="17">
        <v>-56</v>
      </c>
      <c r="F67" s="18" t="str">
        <f>IF(Вл2с!G10=Вл2с!F6,Вл2с!F14,IF(Вл2с!G10=Вл2с!F14,Вл2с!F6,0))</f>
        <v>Сагитов Александр</v>
      </c>
      <c r="G67" s="16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 customHeight="1">
      <c r="A68" s="16"/>
      <c r="B68" s="16"/>
      <c r="C68" s="16"/>
      <c r="D68" s="16"/>
      <c r="E68" s="16"/>
      <c r="F68" s="20">
        <v>62</v>
      </c>
      <c r="G68" s="21" t="s">
        <v>181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 customHeight="1">
      <c r="A69" s="17">
        <v>-52</v>
      </c>
      <c r="B69" s="18" t="str">
        <f>IF(Вл2с!F6=Вл2с!E4,Вл2с!E8,IF(Вл2с!F6=Вл2с!E8,Вл2с!E4,0))</f>
        <v>Насыров Илдар</v>
      </c>
      <c r="C69" s="16"/>
      <c r="D69" s="16"/>
      <c r="E69" s="17">
        <v>-57</v>
      </c>
      <c r="F69" s="23" t="str">
        <f>IF(Вл2с!G26=Вл2с!F22,Вл2с!F30,IF(Вл2с!G26=Вл2с!F30,Вл2с!F22,0))</f>
        <v>Асылгужин Марсель</v>
      </c>
      <c r="G69" s="27" t="s">
        <v>36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 customHeight="1">
      <c r="A70" s="16"/>
      <c r="B70" s="20">
        <v>63</v>
      </c>
      <c r="C70" s="21" t="s">
        <v>185</v>
      </c>
      <c r="D70" s="16"/>
      <c r="E70" s="16"/>
      <c r="F70" s="17">
        <v>-62</v>
      </c>
      <c r="G70" s="18" t="str">
        <f>IF(G68=F67,F69,IF(G68=F69,F67,0))</f>
        <v>Сагитов Александр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 customHeight="1">
      <c r="A71" s="17">
        <v>-53</v>
      </c>
      <c r="B71" s="23" t="str">
        <f>IF(Вл2с!F14=Вл2с!E12,Вл2с!E16,IF(Вл2с!F14=Вл2с!E16,Вл2с!E12,0))</f>
        <v>Сангишев Руслан</v>
      </c>
      <c r="C71" s="24"/>
      <c r="D71" s="29"/>
      <c r="E71" s="16"/>
      <c r="F71" s="16"/>
      <c r="G71" s="27" t="s">
        <v>37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 customHeight="1">
      <c r="A72" s="16"/>
      <c r="B72" s="16"/>
      <c r="C72" s="20">
        <v>65</v>
      </c>
      <c r="D72" s="21" t="s">
        <v>180</v>
      </c>
      <c r="E72" s="17">
        <v>-63</v>
      </c>
      <c r="F72" s="18" t="str">
        <f>IF(C70=B69,B71,IF(C70=B71,B69,0))</f>
        <v>Насыров Илдар</v>
      </c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 customHeight="1">
      <c r="A73" s="17">
        <v>-54</v>
      </c>
      <c r="B73" s="18" t="str">
        <f>IF(Вл2с!F22=Вл2с!E20,Вл2с!E24,IF(Вл2с!F22=Вл2с!E24,Вл2с!E20,0))</f>
        <v>Кузнецов Дмитрий</v>
      </c>
      <c r="C73" s="24"/>
      <c r="D73" s="30" t="s">
        <v>38</v>
      </c>
      <c r="E73" s="16"/>
      <c r="F73" s="20">
        <v>66</v>
      </c>
      <c r="G73" s="21" t="s">
        <v>124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 customHeight="1">
      <c r="A74" s="16"/>
      <c r="B74" s="20">
        <v>64</v>
      </c>
      <c r="C74" s="25" t="s">
        <v>180</v>
      </c>
      <c r="D74" s="31"/>
      <c r="E74" s="17">
        <v>-64</v>
      </c>
      <c r="F74" s="23" t="str">
        <f>IF(C74=B73,B75,IF(C74=B75,B73,0))</f>
        <v>Аминева Элина</v>
      </c>
      <c r="G74" s="27" t="s">
        <v>39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 customHeight="1">
      <c r="A75" s="17">
        <v>-55</v>
      </c>
      <c r="B75" s="23" t="str">
        <f>IF(Вл2с!F30=Вл2с!E28,Вл2с!E32,IF(Вл2с!F30=Вл2с!E32,Вл2с!E28,0))</f>
        <v>Аминева Элина</v>
      </c>
      <c r="C75" s="17">
        <v>-65</v>
      </c>
      <c r="D75" s="18" t="str">
        <f>IF(D72=C70,C74,IF(D72=C74,C70,0))</f>
        <v>Сангишев Руслан</v>
      </c>
      <c r="E75" s="16"/>
      <c r="F75" s="17">
        <v>-66</v>
      </c>
      <c r="G75" s="18" t="str">
        <f>IF(G73=F72,F74,IF(G73=F74,F72,0))</f>
        <v>Насыров Илдар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 customHeight="1">
      <c r="A76" s="16"/>
      <c r="B76" s="16"/>
      <c r="C76" s="16"/>
      <c r="D76" s="27" t="s">
        <v>40</v>
      </c>
      <c r="E76" s="16"/>
      <c r="F76" s="16"/>
      <c r="G76" s="27" t="s">
        <v>41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8:19" ht="9" customHeight="1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8:19" ht="9" customHeight="1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3" customWidth="1"/>
    <col min="2" max="2" width="13.875" style="33" customWidth="1"/>
    <col min="3" max="8" width="12.75390625" style="33" customWidth="1"/>
    <col min="9" max="11" width="6.75390625" style="33" customWidth="1"/>
    <col min="12" max="16384" width="9.125" style="33" customWidth="1"/>
  </cols>
  <sheetData>
    <row r="1" spans="1:11" ht="15.75">
      <c r="A1" s="32" t="str">
        <f>СпВл!A1</f>
        <v>Кубок Башкортостана 2011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3" t="str">
        <f>СпВл!A2</f>
        <v>Турнир Высшей лиги Этапа УфаПак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5">
        <f>СпВл!A3</f>
        <v>40887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12.75">
      <c r="A4" s="17">
        <v>-1</v>
      </c>
      <c r="B4" s="18" t="str">
        <f>IF(Вл1с!C6=Вл1с!B5,Вл1с!B7,IF(Вл1с!C6=Вл1с!B7,Вл1с!B5,0))</f>
        <v>_</v>
      </c>
      <c r="C4" s="16"/>
      <c r="D4" s="17">
        <v>-25</v>
      </c>
      <c r="E4" s="18" t="str">
        <f>IF(Вл1с!E12=Вл1с!D8,Вл1с!D16,IF(Вл1с!E12=Вл1с!D16,Вл1с!D8,0))</f>
        <v>Семенов Константин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20">
        <v>32</v>
      </c>
      <c r="C5" s="34" t="s">
        <v>188</v>
      </c>
      <c r="D5" s="16"/>
      <c r="E5" s="24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3" t="str">
        <f>IF(Вл1с!C10=Вл1с!B9,Вл1с!B11,IF(Вл1с!C10=Вл1с!B11,Вл1с!B9,0))</f>
        <v>Манайчев Владимир</v>
      </c>
      <c r="C6" s="20">
        <v>40</v>
      </c>
      <c r="D6" s="34" t="s">
        <v>117</v>
      </c>
      <c r="E6" s="20">
        <v>52</v>
      </c>
      <c r="F6" s="34" t="s">
        <v>175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3" t="str">
        <f>IF(Вл1с!D64=Вл1с!C62,Вл1с!C66,IF(Вл1с!D64=Вл1с!C66,Вл1с!C62,0))</f>
        <v>Насыров Илдар</v>
      </c>
      <c r="D7" s="24"/>
      <c r="E7" s="24"/>
      <c r="F7" s="24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IF(Вл1с!C14=Вл1с!B13,Вл1с!B15,IF(Вл1с!C14=Вл1с!B15,Вл1с!B13,0))</f>
        <v>_</v>
      </c>
      <c r="C8" s="16"/>
      <c r="D8" s="20">
        <v>48</v>
      </c>
      <c r="E8" s="35" t="s">
        <v>117</v>
      </c>
      <c r="F8" s="24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20">
        <v>33</v>
      </c>
      <c r="C9" s="34"/>
      <c r="D9" s="24"/>
      <c r="E9" s="29"/>
      <c r="F9" s="24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3" t="str">
        <f>IF(Вл1с!C18=Вл1с!B17,Вл1с!B19,IF(Вл1с!C18=Вл1с!B19,Вл1с!B17,0))</f>
        <v>_</v>
      </c>
      <c r="C10" s="20">
        <v>41</v>
      </c>
      <c r="D10" s="35" t="s">
        <v>184</v>
      </c>
      <c r="E10" s="29"/>
      <c r="F10" s="20">
        <v>56</v>
      </c>
      <c r="G10" s="34" t="s">
        <v>175</v>
      </c>
      <c r="H10" s="29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3" t="str">
        <f>IF(Вл1с!D56=Вл1с!C54,Вл1с!C58,IF(Вл1с!D56=Вл1с!C58,Вл1с!C54,0))</f>
        <v>Тодрамович Александр</v>
      </c>
      <c r="D11" s="16"/>
      <c r="E11" s="29"/>
      <c r="F11" s="24"/>
      <c r="G11" s="24"/>
      <c r="H11" s="29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IF(Вл1с!C22=Вл1с!B21,Вл1с!B23,IF(Вл1с!C22=Вл1с!B23,Вл1с!B21,0))</f>
        <v>_</v>
      </c>
      <c r="C12" s="16"/>
      <c r="D12" s="17">
        <v>-26</v>
      </c>
      <c r="E12" s="18" t="str">
        <f>IF(Вл1с!E28=Вл1с!D24,Вл1с!D32,IF(Вл1с!E28=Вл1с!D32,Вл1с!D24,0))</f>
        <v>Сагитов Александр</v>
      </c>
      <c r="F12" s="24"/>
      <c r="G12" s="24"/>
      <c r="H12" s="29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20">
        <v>34</v>
      </c>
      <c r="C13" s="34" t="s">
        <v>143</v>
      </c>
      <c r="D13" s="16"/>
      <c r="E13" s="24"/>
      <c r="F13" s="24"/>
      <c r="G13" s="24"/>
      <c r="H13" s="29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3" t="str">
        <f>IF(Вл1с!C26=Вл1с!B25,Вл1с!B27,IF(Вл1с!C26=Вл1с!B27,Вл1с!B25,0))</f>
        <v>Стародубцев Олег</v>
      </c>
      <c r="C14" s="20">
        <v>42</v>
      </c>
      <c r="D14" s="34" t="s">
        <v>185</v>
      </c>
      <c r="E14" s="20">
        <v>53</v>
      </c>
      <c r="F14" s="35" t="s">
        <v>179</v>
      </c>
      <c r="G14" s="20">
        <v>58</v>
      </c>
      <c r="H14" s="34" t="s">
        <v>175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3" t="str">
        <f>IF(Вл1с!D48=Вл1с!C46,Вл1с!C50,IF(Вл1с!D48=Вл1с!C50,Вл1с!C46,0))</f>
        <v>Сангишев Руслан</v>
      </c>
      <c r="D15" s="24"/>
      <c r="E15" s="24"/>
      <c r="F15" s="16"/>
      <c r="G15" s="24"/>
      <c r="H15" s="24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IF(Вл1с!C30=Вл1с!B29,Вл1с!B31,IF(Вл1с!C30=Вл1с!B31,Вл1с!B29,0))</f>
        <v>Тарараев Петр</v>
      </c>
      <c r="C16" s="16"/>
      <c r="D16" s="20">
        <v>49</v>
      </c>
      <c r="E16" s="35" t="s">
        <v>185</v>
      </c>
      <c r="F16" s="16"/>
      <c r="G16" s="24"/>
      <c r="H16" s="24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20">
        <v>35</v>
      </c>
      <c r="C17" s="34" t="s">
        <v>189</v>
      </c>
      <c r="D17" s="24"/>
      <c r="E17" s="29"/>
      <c r="F17" s="16"/>
      <c r="G17" s="24"/>
      <c r="H17" s="24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3" t="str">
        <f>IF(Вл1с!C34=Вл1с!B33,Вл1с!B35,IF(Вл1с!C34=Вл1с!B35,Вл1с!B33,0))</f>
        <v>_</v>
      </c>
      <c r="C18" s="20">
        <v>43</v>
      </c>
      <c r="D18" s="35" t="s">
        <v>187</v>
      </c>
      <c r="E18" s="29"/>
      <c r="F18" s="17">
        <v>-30</v>
      </c>
      <c r="G18" s="23" t="str">
        <f>IF(Вл1с!F52=Вл1с!E44,Вл1с!E60,IF(Вл1с!F52=Вл1с!E60,Вл1с!E44,0))</f>
        <v>Суфияров Эдуард</v>
      </c>
      <c r="H18" s="24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28">
        <v>-21</v>
      </c>
      <c r="C19" s="23" t="str">
        <f>IF(Вл1с!D40=Вл1с!C38,Вл1с!C42,IF(Вл1с!D40=Вл1с!C42,Вл1с!C38,0))</f>
        <v>Шапошников Александр</v>
      </c>
      <c r="D19" s="16"/>
      <c r="E19" s="29"/>
      <c r="F19" s="16"/>
      <c r="G19" s="29"/>
      <c r="H19" s="24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IF(Вл1с!C38=Вл1с!B37,Вл1с!B39,IF(Вл1с!C38=Вл1с!B39,Вл1с!B37,0))</f>
        <v>_</v>
      </c>
      <c r="C20" s="16"/>
      <c r="D20" s="17">
        <v>-27</v>
      </c>
      <c r="E20" s="18" t="str">
        <f>IF(Вл1с!E44=Вл1с!D40,Вл1с!D48,IF(Вл1с!E44=Вл1с!D48,Вл1с!D40,0))</f>
        <v>Кузнецов Дмитрий</v>
      </c>
      <c r="F20" s="16"/>
      <c r="G20" s="29"/>
      <c r="H20" s="24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20">
        <v>36</v>
      </c>
      <c r="C21" s="34" t="s">
        <v>125</v>
      </c>
      <c r="D21" s="16"/>
      <c r="E21" s="24"/>
      <c r="F21" s="16"/>
      <c r="G21" s="29"/>
      <c r="H21" s="24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3" t="str">
        <f>IF(Вл1с!C42=Вл1с!B41,Вл1с!B43,IF(Вл1с!C42=Вл1с!B43,Вл1с!B41,0))</f>
        <v>Бахтияров Айрат</v>
      </c>
      <c r="C22" s="20">
        <v>44</v>
      </c>
      <c r="D22" s="34" t="s">
        <v>186</v>
      </c>
      <c r="E22" s="20">
        <v>54</v>
      </c>
      <c r="F22" s="34" t="s">
        <v>186</v>
      </c>
      <c r="G22" s="29"/>
      <c r="H22" s="20">
        <v>60</v>
      </c>
      <c r="I22" s="36" t="s">
        <v>175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3" t="str">
        <f>IF(Вл1с!D32=Вл1с!C30,Вл1с!C34,IF(Вл1с!D32=Вл1с!C34,Вл1с!C30,0))</f>
        <v>Рахматуллин Равиль</v>
      </c>
      <c r="D23" s="24"/>
      <c r="E23" s="24"/>
      <c r="F23" s="24"/>
      <c r="G23" s="29"/>
      <c r="H23" s="24"/>
      <c r="I23" s="31"/>
      <c r="J23" s="37" t="s">
        <v>42</v>
      </c>
      <c r="K23" s="3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IF(Вл1с!C46=Вл1с!B45,Вл1с!B47,IF(Вл1с!C46=Вл1с!B47,Вл1с!B45,0))</f>
        <v>_</v>
      </c>
      <c r="C24" s="16"/>
      <c r="D24" s="20">
        <v>50</v>
      </c>
      <c r="E24" s="35" t="s">
        <v>186</v>
      </c>
      <c r="F24" s="24"/>
      <c r="G24" s="29"/>
      <c r="H24" s="24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20">
        <v>37</v>
      </c>
      <c r="C25" s="34"/>
      <c r="D25" s="24"/>
      <c r="E25" s="29"/>
      <c r="F25" s="24"/>
      <c r="G25" s="29"/>
      <c r="H25" s="24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3" t="str">
        <f>IF(Вл1с!C50=Вл1с!B49,Вл1с!B51,IF(Вл1с!C50=Вл1с!B51,Вл1с!B49,0))</f>
        <v>_</v>
      </c>
      <c r="C26" s="20">
        <v>45</v>
      </c>
      <c r="D26" s="35" t="s">
        <v>190</v>
      </c>
      <c r="E26" s="29"/>
      <c r="F26" s="20">
        <v>57</v>
      </c>
      <c r="G26" s="34" t="s">
        <v>186</v>
      </c>
      <c r="H26" s="24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3" t="str">
        <f>IF(Вл1с!D24=Вл1с!C22,Вл1с!C26,IF(Вл1с!D24=Вл1с!C26,Вл1с!C22,0))</f>
        <v>Искандаров Ильшат</v>
      </c>
      <c r="D27" s="16"/>
      <c r="E27" s="29"/>
      <c r="F27" s="24"/>
      <c r="G27" s="24"/>
      <c r="H27" s="24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IF(Вл1с!C54=Вл1с!B53,Вл1с!B55,IF(Вл1с!C54=Вл1с!B55,Вл1с!B53,0))</f>
        <v>_</v>
      </c>
      <c r="C28" s="16"/>
      <c r="D28" s="17">
        <v>-28</v>
      </c>
      <c r="E28" s="18" t="str">
        <f>IF(Вл1с!E60=Вл1с!D56,Вл1с!D64,IF(Вл1с!E60=Вл1с!D64,Вл1с!D56,0))</f>
        <v>Асылгужин Марсель</v>
      </c>
      <c r="F28" s="24"/>
      <c r="G28" s="24"/>
      <c r="H28" s="24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20">
        <v>38</v>
      </c>
      <c r="C29" s="34"/>
      <c r="D29" s="16"/>
      <c r="E29" s="24"/>
      <c r="F29" s="24"/>
      <c r="G29" s="24"/>
      <c r="H29" s="24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3" t="str">
        <f>IF(Вл1с!C58=Вл1с!B57,Вл1с!B59,IF(Вл1с!C58=Вл1с!B59,Вл1с!B57,0))</f>
        <v>_</v>
      </c>
      <c r="C30" s="20">
        <v>46</v>
      </c>
      <c r="D30" s="34" t="s">
        <v>183</v>
      </c>
      <c r="E30" s="20">
        <v>55</v>
      </c>
      <c r="F30" s="35" t="s">
        <v>181</v>
      </c>
      <c r="G30" s="20">
        <v>59</v>
      </c>
      <c r="H30" s="35" t="s">
        <v>182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3" t="str">
        <f>IF(Вл1с!D16=Вл1с!C14,Вл1с!C18,IF(Вл1с!D16=Вл1с!C18,Вл1с!C14,0))</f>
        <v>Семенов Юрий</v>
      </c>
      <c r="D31" s="24"/>
      <c r="E31" s="24"/>
      <c r="F31" s="16"/>
      <c r="G31" s="24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IF(Вл1с!C62=Вл1с!B61,Вл1с!B63,IF(Вл1с!C62=Вл1с!B63,Вл1с!B61,0))</f>
        <v>Аминева Элина</v>
      </c>
      <c r="C32" s="16"/>
      <c r="D32" s="20">
        <v>51</v>
      </c>
      <c r="E32" s="35" t="s">
        <v>124</v>
      </c>
      <c r="F32" s="16"/>
      <c r="G32" s="24"/>
      <c r="H32" s="17">
        <v>-60</v>
      </c>
      <c r="I32" s="18" t="str">
        <f>IF(I22=H14,H30,IF(I22=H30,H14,0))</f>
        <v>Лютый Олег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20">
        <v>39</v>
      </c>
      <c r="C33" s="34" t="s">
        <v>124</v>
      </c>
      <c r="D33" s="24"/>
      <c r="E33" s="29"/>
      <c r="F33" s="16"/>
      <c r="G33" s="24"/>
      <c r="H33" s="16"/>
      <c r="I33" s="31"/>
      <c r="J33" s="37" t="s">
        <v>43</v>
      </c>
      <c r="K33" s="3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3" t="str">
        <f>IF(Вл1с!C66=Вл1с!B65,Вл1с!B67,IF(Вл1с!C66=Вл1с!B67,Вл1с!B65,0))</f>
        <v>_</v>
      </c>
      <c r="C34" s="20">
        <v>47</v>
      </c>
      <c r="D34" s="35" t="s">
        <v>124</v>
      </c>
      <c r="E34" s="29"/>
      <c r="F34" s="17">
        <v>-29</v>
      </c>
      <c r="G34" s="23" t="str">
        <f>IF(Вл1с!F20=Вл1с!E12,Вл1с!E28,IF(Вл1с!F20=Вл1с!E28,Вл1с!E12,0))</f>
        <v>Лютый Олег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3" t="str">
        <f>IF(Вл1с!D8=Вл1с!C6,Вл1с!C10,IF(Вл1с!D8=Вл1с!C10,Вл1с!C6,0))</f>
        <v>Гайнуллин Айтуган</v>
      </c>
      <c r="D35" s="16"/>
      <c r="E35" s="29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Манайчев Владимир</v>
      </c>
      <c r="C37" s="16"/>
      <c r="D37" s="16"/>
      <c r="E37" s="16"/>
      <c r="F37" s="17">
        <v>-48</v>
      </c>
      <c r="G37" s="18" t="str">
        <f>IF(E8=D6,D10,IF(E8=D10,D6,0))</f>
        <v>Тодрамович Александр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20">
        <v>71</v>
      </c>
      <c r="C38" s="34" t="s">
        <v>188</v>
      </c>
      <c r="D38" s="16"/>
      <c r="E38" s="16"/>
      <c r="F38" s="16"/>
      <c r="G38" s="20">
        <v>67</v>
      </c>
      <c r="H38" s="34" t="s">
        <v>184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3">
        <f>IF(D10=C9,C11,IF(D10=C11,C9,0))</f>
        <v>0</v>
      </c>
      <c r="C39" s="24"/>
      <c r="D39" s="16"/>
      <c r="E39" s="16"/>
      <c r="F39" s="17">
        <v>-49</v>
      </c>
      <c r="G39" s="23" t="str">
        <f>IF(E16=D14,D18,IF(E16=D18,D14,0))</f>
        <v>Шапошников Александр</v>
      </c>
      <c r="H39" s="24"/>
      <c r="I39" s="29"/>
      <c r="J39" s="16"/>
      <c r="K39" s="29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20">
        <v>75</v>
      </c>
      <c r="D40" s="34" t="s">
        <v>143</v>
      </c>
      <c r="E40" s="16"/>
      <c r="F40" s="16"/>
      <c r="G40" s="16"/>
      <c r="H40" s="20">
        <v>69</v>
      </c>
      <c r="I40" s="38" t="s">
        <v>190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Стародубцев Олег</v>
      </c>
      <c r="C41" s="24"/>
      <c r="D41" s="24"/>
      <c r="E41" s="16"/>
      <c r="F41" s="17">
        <v>-50</v>
      </c>
      <c r="G41" s="18" t="str">
        <f>IF(E24=D22,D26,IF(E24=D26,D22,0))</f>
        <v>Искандаров Ильшат</v>
      </c>
      <c r="H41" s="24"/>
      <c r="I41" s="39"/>
      <c r="J41" s="37" t="s">
        <v>44</v>
      </c>
      <c r="K41" s="37"/>
      <c r="L41"/>
      <c r="M41"/>
      <c r="N41"/>
      <c r="O41"/>
      <c r="P41"/>
      <c r="Q41"/>
      <c r="R41"/>
      <c r="S41"/>
    </row>
    <row r="42" spans="1:19" ht="12.75">
      <c r="A42" s="17"/>
      <c r="B42" s="20">
        <v>72</v>
      </c>
      <c r="C42" s="35" t="s">
        <v>143</v>
      </c>
      <c r="D42" s="24"/>
      <c r="E42" s="16"/>
      <c r="F42" s="16"/>
      <c r="G42" s="20">
        <v>68</v>
      </c>
      <c r="H42" s="35" t="s">
        <v>190</v>
      </c>
      <c r="I42" s="31"/>
      <c r="J42" s="16"/>
      <c r="K42" s="31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3" t="str">
        <f>IF(D18=C17,C19,IF(D18=C19,C17,0))</f>
        <v>Тарараев Петр</v>
      </c>
      <c r="C43" s="16"/>
      <c r="D43" s="24"/>
      <c r="E43" s="16"/>
      <c r="F43" s="17">
        <v>-51</v>
      </c>
      <c r="G43" s="23" t="str">
        <f>IF(E32=D30,D34,IF(E32=D34,D30,0))</f>
        <v>Семенов Юрий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9"/>
      <c r="C44" s="16"/>
      <c r="D44" s="20">
        <v>77</v>
      </c>
      <c r="E44" s="34" t="s">
        <v>143</v>
      </c>
      <c r="F44" s="16"/>
      <c r="G44" s="16"/>
      <c r="H44" s="17">
        <v>-69</v>
      </c>
      <c r="I44" s="18" t="str">
        <f>IF(I40=H38,H42,IF(I40=H42,H38,0))</f>
        <v>Тодрамович Александр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Бахтияров Айрат</v>
      </c>
      <c r="C45" s="16"/>
      <c r="D45" s="24"/>
      <c r="E45" s="27" t="s">
        <v>45</v>
      </c>
      <c r="F45" s="16"/>
      <c r="G45" s="17">
        <v>-67</v>
      </c>
      <c r="H45" s="18" t="str">
        <f>IF(H38=G37,G39,IF(H38=G39,G37,0))</f>
        <v>Шапошников Александр</v>
      </c>
      <c r="I45" s="31"/>
      <c r="J45" s="37" t="s">
        <v>46</v>
      </c>
      <c r="K45" s="37"/>
      <c r="L45"/>
      <c r="M45"/>
      <c r="N45"/>
      <c r="O45"/>
      <c r="P45"/>
      <c r="Q45"/>
      <c r="R45"/>
      <c r="S45"/>
    </row>
    <row r="46" spans="1:19" ht="12.75">
      <c r="A46" s="17"/>
      <c r="B46" s="20">
        <v>73</v>
      </c>
      <c r="C46" s="34" t="s">
        <v>125</v>
      </c>
      <c r="D46" s="24"/>
      <c r="E46" s="16"/>
      <c r="F46" s="16"/>
      <c r="G46" s="16"/>
      <c r="H46" s="20">
        <v>70</v>
      </c>
      <c r="I46" s="36" t="s">
        <v>183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3">
        <f>IF(D26=C25,C27,IF(D26=C27,C25,0))</f>
        <v>0</v>
      </c>
      <c r="C47" s="24"/>
      <c r="D47" s="24"/>
      <c r="E47" s="16"/>
      <c r="F47" s="16"/>
      <c r="G47" s="17">
        <v>-68</v>
      </c>
      <c r="H47" s="23" t="str">
        <f>IF(H42=G41,G43,IF(H42=G43,G41,0))</f>
        <v>Семенов Юрий</v>
      </c>
      <c r="I47" s="31"/>
      <c r="J47" s="37" t="s">
        <v>47</v>
      </c>
      <c r="K47" s="3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20">
        <v>76</v>
      </c>
      <c r="D48" s="35" t="s">
        <v>119</v>
      </c>
      <c r="E48" s="16"/>
      <c r="F48" s="16"/>
      <c r="G48" s="16"/>
      <c r="H48" s="17">
        <v>-70</v>
      </c>
      <c r="I48" s="18" t="str">
        <f>IF(I46=H45,H47,IF(I46=H47,H45,0))</f>
        <v>Шапошников Александр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4"/>
      <c r="D49" s="16"/>
      <c r="E49" s="16"/>
      <c r="F49" s="16"/>
      <c r="G49" s="29"/>
      <c r="H49" s="16"/>
      <c r="I49" s="31"/>
      <c r="J49" s="37" t="s">
        <v>48</v>
      </c>
      <c r="K49" s="37"/>
      <c r="L49"/>
      <c r="M49"/>
      <c r="N49"/>
      <c r="O49"/>
      <c r="P49"/>
      <c r="Q49"/>
      <c r="R49"/>
      <c r="S49"/>
    </row>
    <row r="50" spans="1:19" ht="12.75">
      <c r="A50" s="17"/>
      <c r="B50" s="20">
        <v>74</v>
      </c>
      <c r="C50" s="35" t="s">
        <v>119</v>
      </c>
      <c r="D50" s="17">
        <v>-77</v>
      </c>
      <c r="E50" s="18" t="str">
        <f>IF(E44=D40,D48,IF(E44=D48,D40,0))</f>
        <v>Гайнуллин Айтуган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3" t="str">
        <f>IF(D34=C33,C35,IF(D34=C35,C33,0))</f>
        <v>Гайнуллин Айтуган</v>
      </c>
      <c r="C51" s="16"/>
      <c r="D51" s="16"/>
      <c r="E51" s="27" t="s">
        <v>49</v>
      </c>
      <c r="F51" s="16"/>
      <c r="G51" s="20">
        <v>79</v>
      </c>
      <c r="H51" s="34" t="s">
        <v>189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Манайчев Владимир</v>
      </c>
      <c r="E52" s="31"/>
      <c r="F52" s="17">
        <v>-72</v>
      </c>
      <c r="G52" s="23" t="str">
        <f>IF(C42=B41,B43,IF(C42=B43,B41,0))</f>
        <v>Тарараев Петр</v>
      </c>
      <c r="H52" s="24"/>
      <c r="I52" s="29"/>
      <c r="J52" s="16"/>
      <c r="K52" s="29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20">
        <v>78</v>
      </c>
      <c r="E53" s="34" t="s">
        <v>188</v>
      </c>
      <c r="F53" s="16"/>
      <c r="G53" s="16"/>
      <c r="H53" s="20">
        <v>81</v>
      </c>
      <c r="I53" s="38" t="s">
        <v>189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3" t="str">
        <f>IF(D48=C46,C50,IF(D48=C50,C46,0))</f>
        <v>Бахтияров Айрат</v>
      </c>
      <c r="E54" s="27" t="s">
        <v>50</v>
      </c>
      <c r="F54" s="17">
        <v>-73</v>
      </c>
      <c r="G54" s="18">
        <f>IF(C46=B45,B47,IF(C46=B47,B45,0))</f>
        <v>0</v>
      </c>
      <c r="H54" s="24"/>
      <c r="I54" s="39"/>
      <c r="J54" s="37" t="s">
        <v>51</v>
      </c>
      <c r="K54" s="3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Бахтияров Айрат</v>
      </c>
      <c r="F55" s="16"/>
      <c r="G55" s="20">
        <v>80</v>
      </c>
      <c r="H55" s="35"/>
      <c r="I55" s="31"/>
      <c r="J55" s="16"/>
      <c r="K55" s="31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9"/>
      <c r="D56" s="16"/>
      <c r="E56" s="27" t="s">
        <v>52</v>
      </c>
      <c r="F56" s="17">
        <v>-74</v>
      </c>
      <c r="G56" s="23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20">
        <v>83</v>
      </c>
      <c r="C57" s="34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3">
        <f>IF(C9=B8,B10,IF(C9=B10,B8,0))</f>
        <v>0</v>
      </c>
      <c r="C58" s="24"/>
      <c r="D58" s="16"/>
      <c r="E58" s="16"/>
      <c r="F58" s="16"/>
      <c r="G58" s="17">
        <v>-79</v>
      </c>
      <c r="H58" s="18">
        <f>IF(H51=G50,G52,IF(H51=G52,G50,0))</f>
        <v>0</v>
      </c>
      <c r="I58" s="31"/>
      <c r="J58" s="37" t="s">
        <v>53</v>
      </c>
      <c r="K58" s="3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20">
        <v>87</v>
      </c>
      <c r="D59" s="34"/>
      <c r="E59" s="16"/>
      <c r="F59" s="16"/>
      <c r="G59" s="16"/>
      <c r="H59" s="20">
        <v>82</v>
      </c>
      <c r="I59" s="36"/>
      <c r="J59" s="34"/>
      <c r="K59" s="34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4"/>
      <c r="D60" s="24"/>
      <c r="E60" s="16"/>
      <c r="F60" s="16"/>
      <c r="G60" s="17">
        <v>-80</v>
      </c>
      <c r="H60" s="23">
        <f>IF(H55=G54,G56,IF(H55=G56,G54,0))</f>
        <v>0</v>
      </c>
      <c r="I60" s="31"/>
      <c r="J60" s="37" t="s">
        <v>54</v>
      </c>
      <c r="K60" s="37"/>
      <c r="L60"/>
      <c r="M60"/>
      <c r="N60"/>
      <c r="O60"/>
      <c r="P60"/>
      <c r="Q60"/>
      <c r="R60"/>
      <c r="S60"/>
    </row>
    <row r="61" spans="1:19" ht="12.75">
      <c r="A61" s="17"/>
      <c r="B61" s="20">
        <v>84</v>
      </c>
      <c r="C61" s="35"/>
      <c r="D61" s="24"/>
      <c r="E61" s="16"/>
      <c r="F61" s="16"/>
      <c r="G61" s="16"/>
      <c r="H61" s="17">
        <v>-82</v>
      </c>
      <c r="I61" s="18">
        <f>IF(I59=H58,H60,IF(I59=H60,H58,0))</f>
        <v>0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3" t="str">
        <f>IF(C17=B16,B18,IF(C17=B18,B16,0))</f>
        <v>_</v>
      </c>
      <c r="C62" s="16"/>
      <c r="D62" s="24"/>
      <c r="E62" s="16"/>
      <c r="F62" s="16"/>
      <c r="G62" s="29"/>
      <c r="H62" s="16"/>
      <c r="I62" s="31"/>
      <c r="J62" s="37" t="s">
        <v>55</v>
      </c>
      <c r="K62" s="37"/>
      <c r="L62"/>
      <c r="M62"/>
      <c r="N62"/>
      <c r="O62"/>
      <c r="P62"/>
      <c r="Q62"/>
      <c r="R62"/>
      <c r="S62"/>
    </row>
    <row r="63" spans="1:19" ht="12.75">
      <c r="A63" s="17"/>
      <c r="B63" s="29"/>
      <c r="C63" s="16"/>
      <c r="D63" s="20">
        <v>89</v>
      </c>
      <c r="E63" s="34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4"/>
      <c r="E64" s="27" t="s">
        <v>56</v>
      </c>
      <c r="F64" s="16"/>
      <c r="G64" s="20">
        <v>91</v>
      </c>
      <c r="H64" s="34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20">
        <v>85</v>
      </c>
      <c r="C65" s="34"/>
      <c r="D65" s="24"/>
      <c r="E65" s="16"/>
      <c r="F65" s="17">
        <v>-84</v>
      </c>
      <c r="G65" s="23">
        <f>IF(C61=B60,B62,IF(C61=B62,B60,0))</f>
        <v>0</v>
      </c>
      <c r="H65" s="24"/>
      <c r="I65" s="29"/>
      <c r="J65" s="16"/>
      <c r="K65" s="29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3">
        <f>IF(C25=B24,B26,IF(C25=B26,B24,0))</f>
        <v>0</v>
      </c>
      <c r="C66" s="24"/>
      <c r="D66" s="24"/>
      <c r="E66" s="16"/>
      <c r="F66" s="16"/>
      <c r="G66" s="16"/>
      <c r="H66" s="20">
        <v>93</v>
      </c>
      <c r="I66" s="3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20">
        <v>88</v>
      </c>
      <c r="D67" s="35"/>
      <c r="E67" s="16"/>
      <c r="F67" s="17">
        <v>-85</v>
      </c>
      <c r="G67" s="18" t="str">
        <f>IF(C65=B64,B66,IF(C65=B66,B64,0))</f>
        <v>_</v>
      </c>
      <c r="H67" s="24"/>
      <c r="I67" s="39"/>
      <c r="J67" s="37" t="s">
        <v>57</v>
      </c>
      <c r="K67" s="3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4"/>
      <c r="D68" s="16"/>
      <c r="E68" s="16"/>
      <c r="F68" s="16"/>
      <c r="G68" s="20">
        <v>92</v>
      </c>
      <c r="H68" s="35"/>
      <c r="I68" s="31"/>
      <c r="J68" s="16"/>
      <c r="K68" s="31"/>
      <c r="L68"/>
      <c r="M68"/>
      <c r="N68"/>
      <c r="O68"/>
      <c r="P68"/>
      <c r="Q68"/>
      <c r="R68"/>
      <c r="S68"/>
    </row>
    <row r="69" spans="1:19" ht="12.75">
      <c r="A69" s="17"/>
      <c r="B69" s="20">
        <v>86</v>
      </c>
      <c r="C69" s="35"/>
      <c r="D69" s="17">
        <v>-89</v>
      </c>
      <c r="E69" s="18">
        <f>IF(E63=D59,D67,IF(E63=D67,D59,0))</f>
        <v>0</v>
      </c>
      <c r="F69" s="17">
        <v>-86</v>
      </c>
      <c r="G69" s="23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3" t="str">
        <f>IF(C33=B32,B34,IF(C33=B34,B32,0))</f>
        <v>_</v>
      </c>
      <c r="C70" s="16"/>
      <c r="D70" s="16"/>
      <c r="E70" s="27" t="s">
        <v>58</v>
      </c>
      <c r="F70" s="16"/>
      <c r="G70" s="16"/>
      <c r="H70" s="17">
        <v>-93</v>
      </c>
      <c r="I70" s="18">
        <f>IF(I66=H64,H68,IF(I66=H68,H64,0))</f>
        <v>0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1"/>
      <c r="F71" s="16"/>
      <c r="G71" s="17">
        <v>-91</v>
      </c>
      <c r="H71" s="18" t="str">
        <f>IF(H64=G63,G65,IF(H64=G65,G63,0))</f>
        <v>_</v>
      </c>
      <c r="I71" s="31"/>
      <c r="J71" s="37" t="s">
        <v>59</v>
      </c>
      <c r="K71" s="3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20">
        <v>90</v>
      </c>
      <c r="E72" s="34"/>
      <c r="F72" s="16"/>
      <c r="G72" s="16"/>
      <c r="H72" s="20">
        <v>94</v>
      </c>
      <c r="I72" s="36"/>
      <c r="J72" s="34"/>
      <c r="K72" s="34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3">
        <f>IF(D67=C65,C69,IF(D67=C69,C65,0))</f>
        <v>0</v>
      </c>
      <c r="E73" s="27" t="s">
        <v>60</v>
      </c>
      <c r="F73" s="16"/>
      <c r="G73" s="17">
        <v>-92</v>
      </c>
      <c r="H73" s="23">
        <f>IF(H68=G67,G69,IF(H68=G69,G67,0))</f>
        <v>0</v>
      </c>
      <c r="I73" s="31"/>
      <c r="J73" s="37" t="s">
        <v>61</v>
      </c>
      <c r="K73" s="3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9"/>
      <c r="D75" s="16"/>
      <c r="E75" s="27" t="s">
        <v>62</v>
      </c>
      <c r="F75" s="16"/>
      <c r="G75" s="29"/>
      <c r="H75" s="16"/>
      <c r="I75" s="31"/>
      <c r="J75" s="37" t="s">
        <v>63</v>
      </c>
      <c r="K75" s="3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40887</v>
      </c>
      <c r="B3" s="5"/>
      <c r="C3" s="5"/>
      <c r="D3" s="5"/>
      <c r="E3" s="5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5</v>
      </c>
      <c r="B7" s="11">
        <v>1</v>
      </c>
      <c r="C7" s="12" t="str">
        <f>6л1с!G36</f>
        <v>Гайсин Динислам</v>
      </c>
      <c r="D7" s="9"/>
      <c r="E7" s="9"/>
      <c r="F7" s="9"/>
      <c r="G7" s="9"/>
      <c r="H7" s="9"/>
      <c r="I7" s="9"/>
    </row>
    <row r="8" spans="1:9" ht="18">
      <c r="A8" s="10" t="s">
        <v>6</v>
      </c>
      <c r="B8" s="11">
        <v>2</v>
      </c>
      <c r="C8" s="12" t="str">
        <f>6л1с!G56</f>
        <v>Каримов Артур</v>
      </c>
      <c r="D8" s="9"/>
      <c r="E8" s="9"/>
      <c r="F8" s="9"/>
      <c r="G8" s="9"/>
      <c r="H8" s="9"/>
      <c r="I8" s="9"/>
    </row>
    <row r="9" spans="1:9" ht="18">
      <c r="A9" s="10" t="s">
        <v>7</v>
      </c>
      <c r="B9" s="11">
        <v>3</v>
      </c>
      <c r="C9" s="12" t="str">
        <f>6л2с!I22</f>
        <v>Барышев Илья</v>
      </c>
      <c r="D9" s="9"/>
      <c r="E9" s="9"/>
      <c r="F9" s="9"/>
      <c r="G9" s="9"/>
      <c r="H9" s="9"/>
      <c r="I9" s="9"/>
    </row>
    <row r="10" spans="1:9" ht="18">
      <c r="A10" s="10" t="s">
        <v>8</v>
      </c>
      <c r="B10" s="11">
        <v>4</v>
      </c>
      <c r="C10" s="12" t="str">
        <f>6л2с!I32</f>
        <v>Шакирова Арина</v>
      </c>
      <c r="D10" s="9"/>
      <c r="E10" s="9"/>
      <c r="F10" s="9"/>
      <c r="G10" s="9"/>
      <c r="H10" s="9"/>
      <c r="I10" s="9"/>
    </row>
    <row r="11" spans="1:9" ht="18">
      <c r="A11" s="10" t="s">
        <v>9</v>
      </c>
      <c r="B11" s="11">
        <v>5</v>
      </c>
      <c r="C11" s="12" t="str">
        <f>6л1с!G63</f>
        <v>Ерофеев Илья</v>
      </c>
      <c r="D11" s="9"/>
      <c r="E11" s="9"/>
      <c r="F11" s="9"/>
      <c r="G11" s="9"/>
      <c r="H11" s="9"/>
      <c r="I11" s="9"/>
    </row>
    <row r="12" spans="1:9" ht="18">
      <c r="A12" s="10" t="s">
        <v>10</v>
      </c>
      <c r="B12" s="11">
        <v>6</v>
      </c>
      <c r="C12" s="12" t="str">
        <f>6л1с!G65</f>
        <v>Пехенько Кирилл</v>
      </c>
      <c r="D12" s="9"/>
      <c r="E12" s="9"/>
      <c r="F12" s="9"/>
      <c r="G12" s="9"/>
      <c r="H12" s="9"/>
      <c r="I12" s="9"/>
    </row>
    <row r="13" spans="1:9" ht="18">
      <c r="A13" s="10" t="s">
        <v>11</v>
      </c>
      <c r="B13" s="11">
        <v>7</v>
      </c>
      <c r="C13" s="12" t="str">
        <f>6л1с!G68</f>
        <v>Швецов Максим</v>
      </c>
      <c r="D13" s="9"/>
      <c r="E13" s="9"/>
      <c r="F13" s="9"/>
      <c r="G13" s="9"/>
      <c r="H13" s="9"/>
      <c r="I13" s="9"/>
    </row>
    <row r="14" spans="1:9" ht="18">
      <c r="A14" s="10" t="s">
        <v>12</v>
      </c>
      <c r="B14" s="11">
        <v>8</v>
      </c>
      <c r="C14" s="12" t="str">
        <f>6л1с!G70</f>
        <v>Седова Яна</v>
      </c>
      <c r="D14" s="9"/>
      <c r="E14" s="9"/>
      <c r="F14" s="9"/>
      <c r="G14" s="9"/>
      <c r="H14" s="9"/>
      <c r="I14" s="9"/>
    </row>
    <row r="15" spans="1:9" ht="18">
      <c r="A15" s="10" t="s">
        <v>13</v>
      </c>
      <c r="B15" s="11">
        <v>9</v>
      </c>
      <c r="C15" s="12" t="str">
        <f>6л1с!D72</f>
        <v>Аюпов Альмир</v>
      </c>
      <c r="D15" s="9"/>
      <c r="E15" s="9"/>
      <c r="F15" s="9"/>
      <c r="G15" s="9"/>
      <c r="H15" s="9"/>
      <c r="I15" s="9"/>
    </row>
    <row r="16" spans="1:9" ht="18">
      <c r="A16" s="10" t="s">
        <v>14</v>
      </c>
      <c r="B16" s="11">
        <v>10</v>
      </c>
      <c r="C16" s="12" t="str">
        <f>6л1с!D75</f>
        <v>Гончаров Данил</v>
      </c>
      <c r="D16" s="9"/>
      <c r="E16" s="9"/>
      <c r="F16" s="9"/>
      <c r="G16" s="9"/>
      <c r="H16" s="9"/>
      <c r="I16" s="9"/>
    </row>
    <row r="17" spans="1:9" ht="18">
      <c r="A17" s="10" t="s">
        <v>15</v>
      </c>
      <c r="B17" s="11">
        <v>11</v>
      </c>
      <c r="C17" s="12" t="str">
        <f>6л1с!G73</f>
        <v>Казыханов Данис</v>
      </c>
      <c r="D17" s="9"/>
      <c r="E17" s="9"/>
      <c r="F17" s="9"/>
      <c r="G17" s="9"/>
      <c r="H17" s="9"/>
      <c r="I17" s="9"/>
    </row>
    <row r="18" spans="1:9" ht="18">
      <c r="A18" s="10" t="s">
        <v>16</v>
      </c>
      <c r="B18" s="11">
        <v>12</v>
      </c>
      <c r="C18" s="12" t="str">
        <f>6л1с!G75</f>
        <v>Патраев Борис</v>
      </c>
      <c r="D18" s="9"/>
      <c r="E18" s="9"/>
      <c r="F18" s="9"/>
      <c r="G18" s="9"/>
      <c r="H18" s="9"/>
      <c r="I18" s="9"/>
    </row>
    <row r="19" spans="1:9" ht="18">
      <c r="A19" s="10" t="s">
        <v>17</v>
      </c>
      <c r="B19" s="11">
        <v>13</v>
      </c>
      <c r="C19" s="12" t="str">
        <f>6л2с!I40</f>
        <v>Гадельшин Тимур</v>
      </c>
      <c r="D19" s="9"/>
      <c r="E19" s="9"/>
      <c r="F19" s="9"/>
      <c r="G19" s="9"/>
      <c r="H19" s="9"/>
      <c r="I19" s="9"/>
    </row>
    <row r="20" spans="1:9" ht="18">
      <c r="A20" s="10" t="s">
        <v>18</v>
      </c>
      <c r="B20" s="11">
        <v>14</v>
      </c>
      <c r="C20" s="12" t="str">
        <f>6л2с!I44</f>
        <v>Байрамалов Вячеслав</v>
      </c>
      <c r="D20" s="9"/>
      <c r="E20" s="9"/>
      <c r="F20" s="9"/>
      <c r="G20" s="9"/>
      <c r="H20" s="9"/>
      <c r="I20" s="9"/>
    </row>
    <row r="21" spans="1:9" ht="18">
      <c r="A21" s="10" t="s">
        <v>19</v>
      </c>
      <c r="B21" s="11">
        <v>15</v>
      </c>
      <c r="C21" s="12" t="str">
        <f>6л2с!I46</f>
        <v>Якупова Елена</v>
      </c>
      <c r="D21" s="9"/>
      <c r="E21" s="9"/>
      <c r="F21" s="9"/>
      <c r="G21" s="9"/>
      <c r="H21" s="9"/>
      <c r="I21" s="9"/>
    </row>
    <row r="22" spans="1:9" ht="18">
      <c r="A22" s="10" t="s">
        <v>20</v>
      </c>
      <c r="B22" s="11">
        <v>16</v>
      </c>
      <c r="C22" s="12" t="str">
        <f>6л2с!I48</f>
        <v>Исламбратов Эдуард</v>
      </c>
      <c r="D22" s="9"/>
      <c r="E22" s="9"/>
      <c r="F22" s="9"/>
      <c r="G22" s="9"/>
      <c r="H22" s="9"/>
      <c r="I22" s="9"/>
    </row>
    <row r="23" spans="1:9" ht="18">
      <c r="A23" s="10" t="s">
        <v>21</v>
      </c>
      <c r="B23" s="11">
        <v>17</v>
      </c>
      <c r="C23" s="12" t="str">
        <f>6л2с!E44</f>
        <v>Мустазяпов Ильмир</v>
      </c>
      <c r="D23" s="9"/>
      <c r="E23" s="9"/>
      <c r="F23" s="9"/>
      <c r="G23" s="9"/>
      <c r="H23" s="9"/>
      <c r="I23" s="9"/>
    </row>
    <row r="24" spans="1:9" ht="18">
      <c r="A24" s="10" t="s">
        <v>22</v>
      </c>
      <c r="B24" s="11">
        <v>18</v>
      </c>
      <c r="C24" s="12" t="str">
        <f>6л2с!E50</f>
        <v>Максимов Владислав</v>
      </c>
      <c r="D24" s="9"/>
      <c r="E24" s="9"/>
      <c r="F24" s="9"/>
      <c r="G24" s="9"/>
      <c r="H24" s="9"/>
      <c r="I24" s="9"/>
    </row>
    <row r="25" spans="1:9" ht="18">
      <c r="A25" s="10" t="s">
        <v>23</v>
      </c>
      <c r="B25" s="11">
        <v>19</v>
      </c>
      <c r="C25" s="12" t="str">
        <f>6л2с!E53</f>
        <v>Ахметзянов Алмаз</v>
      </c>
      <c r="D25" s="9"/>
      <c r="E25" s="9"/>
      <c r="F25" s="9"/>
      <c r="G25" s="9"/>
      <c r="H25" s="9"/>
      <c r="I25" s="9"/>
    </row>
    <row r="26" spans="1:9" ht="18">
      <c r="A26" s="10" t="s">
        <v>24</v>
      </c>
      <c r="B26" s="11">
        <v>20</v>
      </c>
      <c r="C26" s="12" t="str">
        <f>6л2с!E55</f>
        <v>Суфияров Ильнур</v>
      </c>
      <c r="D26" s="9"/>
      <c r="E26" s="9"/>
      <c r="F26" s="9"/>
      <c r="G26" s="9"/>
      <c r="H26" s="9"/>
      <c r="I26" s="9"/>
    </row>
    <row r="27" spans="1:9" ht="18">
      <c r="A27" s="10" t="s">
        <v>25</v>
      </c>
      <c r="B27" s="11">
        <v>21</v>
      </c>
      <c r="C27" s="12" t="str">
        <f>6л2с!I53</f>
        <v>Уразаев Радмир</v>
      </c>
      <c r="D27" s="9"/>
      <c r="E27" s="9"/>
      <c r="F27" s="9"/>
      <c r="G27" s="9"/>
      <c r="H27" s="9"/>
      <c r="I27" s="9"/>
    </row>
    <row r="28" spans="1:9" ht="18">
      <c r="A28" s="10" t="s">
        <v>26</v>
      </c>
      <c r="B28" s="11">
        <v>22</v>
      </c>
      <c r="C28" s="12" t="str">
        <f>6л2с!I57</f>
        <v>Новожилов Данис</v>
      </c>
      <c r="D28" s="9"/>
      <c r="E28" s="9"/>
      <c r="F28" s="9"/>
      <c r="G28" s="9"/>
      <c r="H28" s="9"/>
      <c r="I28" s="9"/>
    </row>
    <row r="29" spans="1:9" ht="18">
      <c r="A29" s="10" t="s">
        <v>27</v>
      </c>
      <c r="B29" s="11">
        <v>23</v>
      </c>
      <c r="C29" s="12" t="str">
        <f>6л2с!I59</f>
        <v>Бубнова Александра</v>
      </c>
      <c r="D29" s="9"/>
      <c r="E29" s="9"/>
      <c r="F29" s="9"/>
      <c r="G29" s="9"/>
      <c r="H29" s="9"/>
      <c r="I29" s="9"/>
    </row>
    <row r="30" spans="1:9" ht="18">
      <c r="A30" s="10" t="s">
        <v>28</v>
      </c>
      <c r="B30" s="11">
        <v>24</v>
      </c>
      <c r="C30" s="12" t="str">
        <f>6л2с!I61</f>
        <v>Калугина Елизавета</v>
      </c>
      <c r="D30" s="9"/>
      <c r="E30" s="9"/>
      <c r="F30" s="9"/>
      <c r="G30" s="9"/>
      <c r="H30" s="9"/>
      <c r="I30" s="9"/>
    </row>
    <row r="31" spans="1:9" ht="18">
      <c r="A31" s="10" t="s">
        <v>29</v>
      </c>
      <c r="B31" s="11">
        <v>25</v>
      </c>
      <c r="C31" s="12" t="str">
        <f>6л2с!E63</f>
        <v>Саликов Антон</v>
      </c>
      <c r="D31" s="9"/>
      <c r="E31" s="9"/>
      <c r="F31" s="9"/>
      <c r="G31" s="9"/>
      <c r="H31" s="9"/>
      <c r="I31" s="9"/>
    </row>
    <row r="32" spans="1:9" ht="18">
      <c r="A32" s="10" t="s">
        <v>30</v>
      </c>
      <c r="B32" s="11">
        <v>26</v>
      </c>
      <c r="C32" s="12" t="str">
        <f>6л2с!E69</f>
        <v>Сайфуллина Лира</v>
      </c>
      <c r="D32" s="9"/>
      <c r="E32" s="9"/>
      <c r="F32" s="9"/>
      <c r="G32" s="9"/>
      <c r="H32" s="9"/>
      <c r="I32" s="9"/>
    </row>
    <row r="33" spans="1:9" ht="18">
      <c r="A33" s="10" t="s">
        <v>31</v>
      </c>
      <c r="B33" s="11">
        <v>27</v>
      </c>
      <c r="C33" s="12">
        <f>6л2с!E72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31</v>
      </c>
      <c r="B34" s="11">
        <v>28</v>
      </c>
      <c r="C34" s="12">
        <f>6л2с!E74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31</v>
      </c>
      <c r="B35" s="11">
        <v>29</v>
      </c>
      <c r="C35" s="12">
        <f>6л2с!I66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31</v>
      </c>
      <c r="B36" s="11">
        <v>30</v>
      </c>
      <c r="C36" s="12">
        <f>6л2с!I70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31</v>
      </c>
      <c r="B37" s="11">
        <v>31</v>
      </c>
      <c r="C37" s="12">
        <f>6л2с!I72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31</v>
      </c>
      <c r="B38" s="11">
        <v>32</v>
      </c>
      <c r="C38" s="12">
        <f>6л2с!I74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191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40887</v>
      </c>
      <c r="B3" s="5"/>
      <c r="C3" s="5"/>
      <c r="D3" s="5"/>
      <c r="E3" s="5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192</v>
      </c>
      <c r="B7" s="11">
        <v>1</v>
      </c>
      <c r="C7" s="12" t="str">
        <f>Пл1с!G36</f>
        <v>Аристов Александр</v>
      </c>
      <c r="D7" s="9"/>
      <c r="E7" s="9"/>
      <c r="F7" s="9"/>
      <c r="G7" s="9"/>
      <c r="H7" s="9"/>
      <c r="I7" s="9"/>
    </row>
    <row r="8" spans="1:9" ht="18">
      <c r="A8" s="10" t="s">
        <v>193</v>
      </c>
      <c r="B8" s="11">
        <v>2</v>
      </c>
      <c r="C8" s="12" t="str">
        <f>Пл1с!G56</f>
        <v>Яковлев Михаил</v>
      </c>
      <c r="D8" s="9"/>
      <c r="E8" s="9"/>
      <c r="F8" s="9"/>
      <c r="G8" s="9"/>
      <c r="H8" s="9"/>
      <c r="I8" s="9"/>
    </row>
    <row r="9" spans="1:9" ht="18">
      <c r="A9" s="10" t="s">
        <v>194</v>
      </c>
      <c r="B9" s="11">
        <v>3</v>
      </c>
      <c r="C9" s="12" t="str">
        <f>Пл2с!I22</f>
        <v>Харламов Руслан</v>
      </c>
      <c r="D9" s="9"/>
      <c r="E9" s="9"/>
      <c r="F9" s="9"/>
      <c r="G9" s="9"/>
      <c r="H9" s="9"/>
      <c r="I9" s="9"/>
    </row>
    <row r="10" spans="1:9" ht="18">
      <c r="A10" s="10" t="s">
        <v>195</v>
      </c>
      <c r="B10" s="11">
        <v>4</v>
      </c>
      <c r="C10" s="12" t="str">
        <f>Пл2с!I32</f>
        <v>Максютов Азат</v>
      </c>
      <c r="D10" s="9"/>
      <c r="E10" s="9"/>
      <c r="F10" s="9"/>
      <c r="G10" s="9"/>
      <c r="H10" s="9"/>
      <c r="I10" s="9"/>
    </row>
    <row r="11" spans="1:9" ht="18">
      <c r="A11" s="10" t="s">
        <v>196</v>
      </c>
      <c r="B11" s="11">
        <v>5</v>
      </c>
      <c r="C11" s="12" t="str">
        <f>Пл1с!G63</f>
        <v>Аббасов Рустамхон</v>
      </c>
      <c r="D11" s="9"/>
      <c r="E11" s="9"/>
      <c r="F11" s="9"/>
      <c r="G11" s="9"/>
      <c r="H11" s="9"/>
      <c r="I11" s="9"/>
    </row>
    <row r="12" spans="1:9" ht="18">
      <c r="A12" s="10" t="s">
        <v>197</v>
      </c>
      <c r="B12" s="11">
        <v>6</v>
      </c>
      <c r="C12" s="12" t="str">
        <f>Пл1с!G65</f>
        <v>Срумов Антон</v>
      </c>
      <c r="D12" s="9"/>
      <c r="E12" s="9"/>
      <c r="F12" s="9"/>
      <c r="G12" s="9"/>
      <c r="H12" s="9"/>
      <c r="I12" s="9"/>
    </row>
    <row r="13" spans="1:9" ht="18">
      <c r="A13" s="10" t="s">
        <v>198</v>
      </c>
      <c r="B13" s="11">
        <v>7</v>
      </c>
      <c r="C13" s="12" t="str">
        <f>Пл1с!G68</f>
        <v>Шапошников Александр</v>
      </c>
      <c r="D13" s="9"/>
      <c r="E13" s="9"/>
      <c r="F13" s="9"/>
      <c r="G13" s="9"/>
      <c r="H13" s="9"/>
      <c r="I13" s="9"/>
    </row>
    <row r="14" spans="1:9" ht="18">
      <c r="A14" s="10" t="s">
        <v>140</v>
      </c>
      <c r="B14" s="11">
        <v>8</v>
      </c>
      <c r="C14" s="12" t="str">
        <f>Пл1с!G70</f>
        <v>Исмайлов Азат</v>
      </c>
      <c r="D14" s="9"/>
      <c r="E14" s="9"/>
      <c r="F14" s="9"/>
      <c r="G14" s="9"/>
      <c r="H14" s="9"/>
      <c r="I14" s="9"/>
    </row>
    <row r="15" spans="1:9" ht="18">
      <c r="A15" s="10" t="s">
        <v>187</v>
      </c>
      <c r="B15" s="11">
        <v>9</v>
      </c>
      <c r="C15" s="12" t="str">
        <f>Пл1с!D72</f>
        <v>Божко Роман</v>
      </c>
      <c r="D15" s="9"/>
      <c r="E15" s="9"/>
      <c r="F15" s="9"/>
      <c r="G15" s="9"/>
      <c r="H15" s="9"/>
      <c r="I15" s="9"/>
    </row>
    <row r="16" spans="1:9" ht="18">
      <c r="A16" s="10" t="s">
        <v>175</v>
      </c>
      <c r="B16" s="11">
        <v>10</v>
      </c>
      <c r="C16" s="12" t="str">
        <f>Пл1с!D75</f>
        <v>Урманов Артур</v>
      </c>
      <c r="D16" s="9"/>
      <c r="E16" s="9"/>
      <c r="F16" s="9"/>
      <c r="G16" s="9"/>
      <c r="H16" s="9"/>
      <c r="I16" s="9"/>
    </row>
    <row r="17" spans="1:9" ht="18">
      <c r="A17" s="10" t="s">
        <v>176</v>
      </c>
      <c r="B17" s="11">
        <v>11</v>
      </c>
      <c r="C17" s="12" t="str">
        <f>Пл1с!G73</f>
        <v>Шариков Сергей</v>
      </c>
      <c r="D17" s="9"/>
      <c r="E17" s="9"/>
      <c r="F17" s="9"/>
      <c r="G17" s="9"/>
      <c r="H17" s="9"/>
      <c r="I17" s="9"/>
    </row>
    <row r="18" spans="1:9" ht="18">
      <c r="A18" s="10" t="s">
        <v>199</v>
      </c>
      <c r="B18" s="11">
        <v>12</v>
      </c>
      <c r="C18" s="12" t="str">
        <f>Пл1с!G75</f>
        <v>Лежнев Артем</v>
      </c>
      <c r="D18" s="9"/>
      <c r="E18" s="9"/>
      <c r="F18" s="9"/>
      <c r="G18" s="9"/>
      <c r="H18" s="9"/>
      <c r="I18" s="9"/>
    </row>
    <row r="19" spans="1:9" ht="18">
      <c r="A19" s="10" t="s">
        <v>178</v>
      </c>
      <c r="B19" s="11">
        <v>13</v>
      </c>
      <c r="C19" s="12" t="str">
        <f>Пл2с!I40</f>
        <v>Коротеев Георгий</v>
      </c>
      <c r="D19" s="9"/>
      <c r="E19" s="9"/>
      <c r="F19" s="9"/>
      <c r="G19" s="9"/>
      <c r="H19" s="9"/>
      <c r="I19" s="9"/>
    </row>
    <row r="20" spans="1:9" ht="18">
      <c r="A20" s="10" t="s">
        <v>179</v>
      </c>
      <c r="B20" s="11">
        <v>14</v>
      </c>
      <c r="C20" s="12" t="str">
        <f>Пл2с!I44</f>
        <v>Шакуров Нафис</v>
      </c>
      <c r="D20" s="9"/>
      <c r="E20" s="9"/>
      <c r="F20" s="9"/>
      <c r="G20" s="9"/>
      <c r="H20" s="9"/>
      <c r="I20" s="9"/>
    </row>
    <row r="21" spans="1:9" ht="18">
      <c r="A21" s="10" t="s">
        <v>200</v>
      </c>
      <c r="B21" s="11">
        <v>15</v>
      </c>
      <c r="C21" s="12" t="str">
        <f>Пл2с!I46</f>
        <v>Хабиров Марс</v>
      </c>
      <c r="D21" s="9"/>
      <c r="E21" s="9"/>
      <c r="F21" s="9"/>
      <c r="G21" s="9"/>
      <c r="H21" s="9"/>
      <c r="I21" s="9"/>
    </row>
    <row r="22" spans="1:9" ht="18">
      <c r="A22" s="10" t="s">
        <v>201</v>
      </c>
      <c r="B22" s="11">
        <v>16</v>
      </c>
      <c r="C22" s="12" t="str">
        <f>Пл2с!I48</f>
        <v>Суфияров Эдуард</v>
      </c>
      <c r="D22" s="9"/>
      <c r="E22" s="9"/>
      <c r="F22" s="9"/>
      <c r="G22" s="9"/>
      <c r="H22" s="9"/>
      <c r="I22" s="9"/>
    </row>
    <row r="23" spans="1:9" ht="18">
      <c r="A23" s="10" t="s">
        <v>180</v>
      </c>
      <c r="B23" s="11">
        <v>17</v>
      </c>
      <c r="C23" s="12" t="str">
        <f>Пл2с!E44</f>
        <v>Сагитов Александр</v>
      </c>
      <c r="D23" s="9"/>
      <c r="E23" s="9"/>
      <c r="F23" s="9"/>
      <c r="G23" s="9"/>
      <c r="H23" s="9"/>
      <c r="I23" s="9"/>
    </row>
    <row r="24" spans="1:9" ht="18">
      <c r="A24" s="10" t="s">
        <v>181</v>
      </c>
      <c r="B24" s="11">
        <v>18</v>
      </c>
      <c r="C24" s="12" t="str">
        <f>Пл2с!E50</f>
        <v>Семенов Константин</v>
      </c>
      <c r="D24" s="9"/>
      <c r="E24" s="9"/>
      <c r="F24" s="9"/>
      <c r="G24" s="9"/>
      <c r="H24" s="9"/>
      <c r="I24" s="9"/>
    </row>
    <row r="25" spans="1:9" ht="18">
      <c r="A25" s="10" t="s">
        <v>202</v>
      </c>
      <c r="B25" s="11">
        <v>19</v>
      </c>
      <c r="C25" s="12" t="str">
        <f>Пл2с!E53</f>
        <v>Аюпов Айдар</v>
      </c>
      <c r="D25" s="9"/>
      <c r="E25" s="9"/>
      <c r="F25" s="9"/>
      <c r="G25" s="9"/>
      <c r="H25" s="9"/>
      <c r="I25" s="9"/>
    </row>
    <row r="26" spans="1:9" ht="18">
      <c r="A26" s="10" t="s">
        <v>203</v>
      </c>
      <c r="B26" s="11">
        <v>20</v>
      </c>
      <c r="C26" s="12" t="str">
        <f>Пл2с!E55</f>
        <v>Асылгужин Марсель</v>
      </c>
      <c r="D26" s="9"/>
      <c r="E26" s="9"/>
      <c r="F26" s="9"/>
      <c r="G26" s="9"/>
      <c r="H26" s="9"/>
      <c r="I26" s="9"/>
    </row>
    <row r="27" spans="1:9" ht="18">
      <c r="A27" s="10" t="s">
        <v>204</v>
      </c>
      <c r="B27" s="11">
        <v>21</v>
      </c>
      <c r="C27" s="12" t="str">
        <f>Пл2с!I53</f>
        <v>Семенов Юрий</v>
      </c>
      <c r="D27" s="9"/>
      <c r="E27" s="9"/>
      <c r="F27" s="9"/>
      <c r="G27" s="9"/>
      <c r="H27" s="9"/>
      <c r="I27" s="9"/>
    </row>
    <row r="28" spans="1:9" ht="18">
      <c r="A28" s="10" t="s">
        <v>205</v>
      </c>
      <c r="B28" s="11">
        <v>22</v>
      </c>
      <c r="C28" s="12" t="str">
        <f>Пл2с!I57</f>
        <v>Кузнецов Дмитрий</v>
      </c>
      <c r="D28" s="9"/>
      <c r="E28" s="9"/>
      <c r="F28" s="9"/>
      <c r="G28" s="9"/>
      <c r="H28" s="9"/>
      <c r="I28" s="9"/>
    </row>
    <row r="29" spans="1:9" ht="18">
      <c r="A29" s="10" t="s">
        <v>183</v>
      </c>
      <c r="B29" s="11">
        <v>23</v>
      </c>
      <c r="C29" s="12" t="str">
        <f>Пл2с!I59</f>
        <v>Хубатулин Ринат</v>
      </c>
      <c r="D29" s="9"/>
      <c r="E29" s="9"/>
      <c r="F29" s="9"/>
      <c r="G29" s="9"/>
      <c r="H29" s="9"/>
      <c r="I29" s="9"/>
    </row>
    <row r="30" spans="1:9" ht="18">
      <c r="A30" s="10" t="s">
        <v>206</v>
      </c>
      <c r="B30" s="11">
        <v>24</v>
      </c>
      <c r="C30" s="12" t="str">
        <f>Пл2с!I61</f>
        <v>Шакиров Ильяс</v>
      </c>
      <c r="D30" s="9"/>
      <c r="E30" s="9"/>
      <c r="F30" s="9"/>
      <c r="G30" s="9"/>
      <c r="H30" s="9"/>
      <c r="I30" s="9"/>
    </row>
    <row r="31" spans="1:9" ht="18">
      <c r="A31" s="10" t="s">
        <v>207</v>
      </c>
      <c r="B31" s="11">
        <v>25</v>
      </c>
      <c r="C31" s="12" t="str">
        <f>Пл2с!E63</f>
        <v>Давлетов Тимур</v>
      </c>
      <c r="D31" s="9"/>
      <c r="E31" s="9"/>
      <c r="F31" s="9"/>
      <c r="G31" s="9"/>
      <c r="H31" s="9"/>
      <c r="I31" s="9"/>
    </row>
    <row r="32" spans="1:9" ht="18">
      <c r="A32" s="10" t="s">
        <v>208</v>
      </c>
      <c r="B32" s="11">
        <v>26</v>
      </c>
      <c r="C32" s="12" t="str">
        <f>Пл2с!E69</f>
        <v>Алмаев Раис</v>
      </c>
      <c r="D32" s="9"/>
      <c r="E32" s="9"/>
      <c r="F32" s="9"/>
      <c r="G32" s="9"/>
      <c r="H32" s="9"/>
      <c r="I32" s="9"/>
    </row>
    <row r="33" spans="1:9" ht="18">
      <c r="A33" s="10" t="s">
        <v>31</v>
      </c>
      <c r="B33" s="11">
        <v>27</v>
      </c>
      <c r="C33" s="12">
        <f>Пл2с!E72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31</v>
      </c>
      <c r="B34" s="11">
        <v>28</v>
      </c>
      <c r="C34" s="12">
        <f>Пл2с!E74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31</v>
      </c>
      <c r="B35" s="11">
        <v>29</v>
      </c>
      <c r="C35" s="12">
        <f>Пл2с!I66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31</v>
      </c>
      <c r="B36" s="11">
        <v>30</v>
      </c>
      <c r="C36" s="12">
        <f>Пл2с!I70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31</v>
      </c>
      <c r="B37" s="11">
        <v>31</v>
      </c>
      <c r="C37" s="12">
        <f>Пл2с!I72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31</v>
      </c>
      <c r="B38" s="11">
        <v>32</v>
      </c>
      <c r="C38" s="12">
        <f>Пл2с!I74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13" t="str">
        <f>СпПл!A1</f>
        <v>Кубок Башкортостана 2011</v>
      </c>
      <c r="B1" s="13"/>
      <c r="C1" s="13"/>
      <c r="D1" s="13"/>
      <c r="E1" s="13"/>
      <c r="F1" s="13"/>
      <c r="G1" s="13"/>
    </row>
    <row r="2" spans="1:7" ht="15.75">
      <c r="A2" s="13" t="str">
        <f>СпПл!A2</f>
        <v>Турнир Премьер-лиги Этапа УфаПак</v>
      </c>
      <c r="B2" s="13"/>
      <c r="C2" s="13"/>
      <c r="D2" s="13"/>
      <c r="E2" s="13"/>
      <c r="F2" s="13"/>
      <c r="G2" s="13"/>
    </row>
    <row r="3" spans="1:7" ht="15.75">
      <c r="A3" s="15">
        <f>СпПл!A3</f>
        <v>40887</v>
      </c>
      <c r="B3" s="15"/>
      <c r="C3" s="15"/>
      <c r="D3" s="15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СпПл!A7</f>
        <v>Аристов Александр</v>
      </c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0.5" customHeight="1">
      <c r="A6" s="16"/>
      <c r="B6" s="20">
        <v>1</v>
      </c>
      <c r="C6" s="21" t="s">
        <v>192</v>
      </c>
      <c r="D6" s="16"/>
      <c r="E6" s="22"/>
      <c r="F6" s="16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0.5" customHeight="1">
      <c r="A7" s="17">
        <v>32</v>
      </c>
      <c r="B7" s="23" t="str">
        <f>СпПл!A38</f>
        <v>_</v>
      </c>
      <c r="C7" s="24"/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0.5" customHeight="1">
      <c r="A8" s="16"/>
      <c r="B8" s="16"/>
      <c r="C8" s="20">
        <v>17</v>
      </c>
      <c r="D8" s="21" t="s">
        <v>192</v>
      </c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0.5" customHeight="1">
      <c r="A9" s="17">
        <v>17</v>
      </c>
      <c r="B9" s="18" t="str">
        <f>СпПл!A23</f>
        <v>Кузнецов Дмитрий</v>
      </c>
      <c r="C9" s="24"/>
      <c r="D9" s="24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0.5" customHeight="1">
      <c r="A10" s="16"/>
      <c r="B10" s="20">
        <v>2</v>
      </c>
      <c r="C10" s="25" t="s">
        <v>201</v>
      </c>
      <c r="D10" s="24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 customHeight="1">
      <c r="A11" s="17">
        <v>16</v>
      </c>
      <c r="B11" s="23" t="str">
        <f>СпПл!A22</f>
        <v>Коротеев Георгий</v>
      </c>
      <c r="C11" s="16"/>
      <c r="D11" s="24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0.5" customHeight="1">
      <c r="A12" s="16"/>
      <c r="B12" s="16"/>
      <c r="C12" s="16"/>
      <c r="D12" s="20">
        <v>25</v>
      </c>
      <c r="E12" s="21" t="s">
        <v>192</v>
      </c>
      <c r="F12" s="16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 customHeight="1">
      <c r="A13" s="17">
        <v>9</v>
      </c>
      <c r="B13" s="18" t="str">
        <f>СпПл!A15</f>
        <v>Шапошников Александр</v>
      </c>
      <c r="C13" s="16"/>
      <c r="D13" s="24"/>
      <c r="E13" s="24"/>
      <c r="F13" s="1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 customHeight="1">
      <c r="A14" s="16"/>
      <c r="B14" s="20">
        <v>3</v>
      </c>
      <c r="C14" s="21" t="s">
        <v>187</v>
      </c>
      <c r="D14" s="24"/>
      <c r="E14" s="24"/>
      <c r="F14" s="1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 customHeight="1">
      <c r="A15" s="17">
        <v>24</v>
      </c>
      <c r="B15" s="23" t="str">
        <f>СпПл!A30</f>
        <v>Хабиров Марс</v>
      </c>
      <c r="C15" s="24"/>
      <c r="D15" s="24"/>
      <c r="E15" s="24"/>
      <c r="F15" s="1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 customHeight="1">
      <c r="A16" s="16"/>
      <c r="B16" s="16"/>
      <c r="C16" s="20">
        <v>18</v>
      </c>
      <c r="D16" s="25" t="s">
        <v>187</v>
      </c>
      <c r="E16" s="24"/>
      <c r="F16" s="1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 customHeight="1">
      <c r="A17" s="17">
        <v>25</v>
      </c>
      <c r="B17" s="18" t="str">
        <f>СпПл!A31</f>
        <v>Давлетов Тимур</v>
      </c>
      <c r="C17" s="24"/>
      <c r="D17" s="16"/>
      <c r="E17" s="24"/>
      <c r="F17" s="16"/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 customHeight="1">
      <c r="A18" s="16"/>
      <c r="B18" s="20">
        <v>4</v>
      </c>
      <c r="C18" s="25" t="s">
        <v>140</v>
      </c>
      <c r="D18" s="16"/>
      <c r="E18" s="24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 customHeight="1">
      <c r="A19" s="17">
        <v>8</v>
      </c>
      <c r="B19" s="23" t="str">
        <f>СпПл!A14</f>
        <v>Урманов Артур</v>
      </c>
      <c r="C19" s="16"/>
      <c r="D19" s="16"/>
      <c r="E19" s="24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 customHeight="1">
      <c r="A20" s="16"/>
      <c r="B20" s="16"/>
      <c r="C20" s="16"/>
      <c r="D20" s="16"/>
      <c r="E20" s="20">
        <v>29</v>
      </c>
      <c r="F20" s="21" t="s">
        <v>192</v>
      </c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 customHeight="1">
      <c r="A21" s="17">
        <v>5</v>
      </c>
      <c r="B21" s="18" t="str">
        <f>СпПл!A11</f>
        <v>Аббасов Рустамхон</v>
      </c>
      <c r="C21" s="16"/>
      <c r="D21" s="16"/>
      <c r="E21" s="24"/>
      <c r="F21" s="24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 customHeight="1">
      <c r="A22" s="16"/>
      <c r="B22" s="20">
        <v>5</v>
      </c>
      <c r="C22" s="21" t="s">
        <v>196</v>
      </c>
      <c r="D22" s="16"/>
      <c r="E22" s="24"/>
      <c r="F22" s="24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17">
        <v>28</v>
      </c>
      <c r="B23" s="23" t="str">
        <f>СпПл!A34</f>
        <v>_</v>
      </c>
      <c r="C23" s="24"/>
      <c r="D23" s="16"/>
      <c r="E23" s="24"/>
      <c r="F23" s="24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 customHeight="1">
      <c r="A24" s="16"/>
      <c r="B24" s="16"/>
      <c r="C24" s="20">
        <v>19</v>
      </c>
      <c r="D24" s="21" t="s">
        <v>196</v>
      </c>
      <c r="E24" s="24"/>
      <c r="F24" s="24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 customHeight="1">
      <c r="A25" s="17">
        <v>21</v>
      </c>
      <c r="B25" s="18" t="str">
        <f>СпПл!A27</f>
        <v>Хубатулин Ринат</v>
      </c>
      <c r="C25" s="24"/>
      <c r="D25" s="24"/>
      <c r="E25" s="24"/>
      <c r="F25" s="24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 customHeight="1">
      <c r="A26" s="16"/>
      <c r="B26" s="20">
        <v>6</v>
      </c>
      <c r="C26" s="25" t="s">
        <v>199</v>
      </c>
      <c r="D26" s="24"/>
      <c r="E26" s="24"/>
      <c r="F26" s="24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 customHeight="1">
      <c r="A27" s="17">
        <v>12</v>
      </c>
      <c r="B27" s="23" t="str">
        <f>СпПл!A18</f>
        <v>Шакиров Ильяс</v>
      </c>
      <c r="C27" s="16"/>
      <c r="D27" s="24"/>
      <c r="E27" s="24"/>
      <c r="F27" s="24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 customHeight="1">
      <c r="A28" s="16"/>
      <c r="B28" s="16"/>
      <c r="C28" s="16"/>
      <c r="D28" s="20">
        <v>26</v>
      </c>
      <c r="E28" s="25" t="s">
        <v>195</v>
      </c>
      <c r="F28" s="24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 customHeight="1">
      <c r="A29" s="17">
        <v>13</v>
      </c>
      <c r="B29" s="18" t="str">
        <f>СпПл!A19</f>
        <v>Шакуров Нафис</v>
      </c>
      <c r="C29" s="16"/>
      <c r="D29" s="24"/>
      <c r="E29" s="16"/>
      <c r="F29" s="24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 customHeight="1">
      <c r="A30" s="16"/>
      <c r="B30" s="20">
        <v>7</v>
      </c>
      <c r="C30" s="21" t="s">
        <v>203</v>
      </c>
      <c r="D30" s="24"/>
      <c r="E30" s="16"/>
      <c r="F30" s="24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17">
        <v>20</v>
      </c>
      <c r="B31" s="23" t="str">
        <f>СпПл!A26</f>
        <v>Лежнев Артем</v>
      </c>
      <c r="C31" s="24"/>
      <c r="D31" s="24"/>
      <c r="E31" s="16"/>
      <c r="F31" s="24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 customHeight="1">
      <c r="A32" s="16"/>
      <c r="B32" s="16"/>
      <c r="C32" s="20">
        <v>20</v>
      </c>
      <c r="D32" s="25" t="s">
        <v>195</v>
      </c>
      <c r="E32" s="16"/>
      <c r="F32" s="24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 customHeight="1">
      <c r="A33" s="17">
        <v>29</v>
      </c>
      <c r="B33" s="18" t="str">
        <f>СпПл!A35</f>
        <v>_</v>
      </c>
      <c r="C33" s="24"/>
      <c r="D33" s="16"/>
      <c r="E33" s="16"/>
      <c r="F33" s="24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 customHeight="1">
      <c r="A34" s="16"/>
      <c r="B34" s="20">
        <v>8</v>
      </c>
      <c r="C34" s="25" t="s">
        <v>195</v>
      </c>
      <c r="D34" s="16"/>
      <c r="E34" s="16"/>
      <c r="F34" s="24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 customHeight="1">
      <c r="A35" s="17">
        <v>4</v>
      </c>
      <c r="B35" s="23" t="str">
        <f>СпПл!A10</f>
        <v>Срумов Антон</v>
      </c>
      <c r="C35" s="16"/>
      <c r="D35" s="16"/>
      <c r="E35" s="16"/>
      <c r="F35" s="24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 customHeight="1">
      <c r="A36" s="16"/>
      <c r="B36" s="16"/>
      <c r="C36" s="16"/>
      <c r="D36" s="16"/>
      <c r="E36" s="16"/>
      <c r="F36" s="20">
        <v>31</v>
      </c>
      <c r="G36" s="21" t="s">
        <v>192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 customHeight="1">
      <c r="A37" s="17">
        <v>3</v>
      </c>
      <c r="B37" s="18" t="str">
        <f>СпПл!A9</f>
        <v>Яковлев Михаил</v>
      </c>
      <c r="C37" s="16"/>
      <c r="D37" s="16"/>
      <c r="E37" s="16"/>
      <c r="F37" s="24"/>
      <c r="G37" s="27" t="s">
        <v>32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 customHeight="1">
      <c r="A38" s="16"/>
      <c r="B38" s="20">
        <v>9</v>
      </c>
      <c r="C38" s="21" t="s">
        <v>194</v>
      </c>
      <c r="D38" s="16"/>
      <c r="E38" s="16"/>
      <c r="F38" s="24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 customHeight="1">
      <c r="A39" s="17">
        <v>30</v>
      </c>
      <c r="B39" s="23" t="str">
        <f>СпПл!A36</f>
        <v>_</v>
      </c>
      <c r="C39" s="24"/>
      <c r="D39" s="16"/>
      <c r="E39" s="16"/>
      <c r="F39" s="24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 customHeight="1">
      <c r="A40" s="16"/>
      <c r="B40" s="16"/>
      <c r="C40" s="20">
        <v>21</v>
      </c>
      <c r="D40" s="21" t="s">
        <v>194</v>
      </c>
      <c r="E40" s="16"/>
      <c r="F40" s="24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 customHeight="1">
      <c r="A41" s="17">
        <v>19</v>
      </c>
      <c r="B41" s="18" t="str">
        <f>СпПл!A25</f>
        <v>Аюпов Айдар</v>
      </c>
      <c r="C41" s="24"/>
      <c r="D41" s="24"/>
      <c r="E41" s="16"/>
      <c r="F41" s="24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 customHeight="1">
      <c r="A42" s="16"/>
      <c r="B42" s="20">
        <v>10</v>
      </c>
      <c r="C42" s="25" t="s">
        <v>202</v>
      </c>
      <c r="D42" s="24"/>
      <c r="E42" s="16"/>
      <c r="F42" s="24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 customHeight="1">
      <c r="A43" s="17">
        <v>14</v>
      </c>
      <c r="B43" s="23" t="str">
        <f>СпПл!A20</f>
        <v>Сагитов Александр</v>
      </c>
      <c r="C43" s="16"/>
      <c r="D43" s="24"/>
      <c r="E43" s="16"/>
      <c r="F43" s="24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 customHeight="1">
      <c r="A44" s="16"/>
      <c r="B44" s="16"/>
      <c r="C44" s="16"/>
      <c r="D44" s="20">
        <v>27</v>
      </c>
      <c r="E44" s="21" t="s">
        <v>194</v>
      </c>
      <c r="F44" s="24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 customHeight="1">
      <c r="A45" s="17">
        <v>11</v>
      </c>
      <c r="B45" s="18" t="str">
        <f>СпПл!A17</f>
        <v>Суфияров Эдуард</v>
      </c>
      <c r="C45" s="16"/>
      <c r="D45" s="24"/>
      <c r="E45" s="24"/>
      <c r="F45" s="24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 customHeight="1">
      <c r="A46" s="16"/>
      <c r="B46" s="20">
        <v>11</v>
      </c>
      <c r="C46" s="21" t="s">
        <v>205</v>
      </c>
      <c r="D46" s="24"/>
      <c r="E46" s="24"/>
      <c r="F46" s="24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 customHeight="1">
      <c r="A47" s="17">
        <v>22</v>
      </c>
      <c r="B47" s="23" t="str">
        <f>СпПл!A28</f>
        <v>Божко Роман</v>
      </c>
      <c r="C47" s="24"/>
      <c r="D47" s="24"/>
      <c r="E47" s="24"/>
      <c r="F47" s="24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 customHeight="1">
      <c r="A48" s="16"/>
      <c r="B48" s="16"/>
      <c r="C48" s="20">
        <v>22</v>
      </c>
      <c r="D48" s="25" t="s">
        <v>197</v>
      </c>
      <c r="E48" s="24"/>
      <c r="F48" s="24"/>
      <c r="G48" s="1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 customHeight="1">
      <c r="A49" s="17">
        <v>27</v>
      </c>
      <c r="B49" s="18" t="str">
        <f>СпПл!A33</f>
        <v>_</v>
      </c>
      <c r="C49" s="24"/>
      <c r="D49" s="16"/>
      <c r="E49" s="24"/>
      <c r="F49" s="24"/>
      <c r="G49" s="1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 customHeight="1">
      <c r="A50" s="16"/>
      <c r="B50" s="20">
        <v>12</v>
      </c>
      <c r="C50" s="25" t="s">
        <v>197</v>
      </c>
      <c r="D50" s="16"/>
      <c r="E50" s="24"/>
      <c r="F50" s="24"/>
      <c r="G50" s="1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 customHeight="1">
      <c r="A51" s="17">
        <v>6</v>
      </c>
      <c r="B51" s="23" t="str">
        <f>СпПл!A12</f>
        <v>Исмайлов Азат</v>
      </c>
      <c r="C51" s="16"/>
      <c r="D51" s="16"/>
      <c r="E51" s="24"/>
      <c r="F51" s="24"/>
      <c r="G51" s="1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 customHeight="1">
      <c r="A52" s="16"/>
      <c r="B52" s="16"/>
      <c r="C52" s="16"/>
      <c r="D52" s="16"/>
      <c r="E52" s="20">
        <v>30</v>
      </c>
      <c r="F52" s="25" t="s">
        <v>194</v>
      </c>
      <c r="G52" s="1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 customHeight="1">
      <c r="A53" s="17">
        <v>7</v>
      </c>
      <c r="B53" s="18" t="str">
        <f>СпПл!A13</f>
        <v>Максютов Азат</v>
      </c>
      <c r="C53" s="16"/>
      <c r="D53" s="16"/>
      <c r="E53" s="24"/>
      <c r="F53" s="16"/>
      <c r="G53" s="16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 customHeight="1">
      <c r="A54" s="16"/>
      <c r="B54" s="20">
        <v>13</v>
      </c>
      <c r="C54" s="21" t="s">
        <v>198</v>
      </c>
      <c r="D54" s="16"/>
      <c r="E54" s="24"/>
      <c r="F54" s="16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 customHeight="1">
      <c r="A55" s="17">
        <v>26</v>
      </c>
      <c r="B55" s="23" t="str">
        <f>СпПл!A32</f>
        <v>Алмаев Раис</v>
      </c>
      <c r="C55" s="24"/>
      <c r="D55" s="16"/>
      <c r="E55" s="24"/>
      <c r="F55" s="16"/>
      <c r="G55" s="16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 customHeight="1">
      <c r="A56" s="16"/>
      <c r="B56" s="16"/>
      <c r="C56" s="20">
        <v>23</v>
      </c>
      <c r="D56" s="21" t="s">
        <v>198</v>
      </c>
      <c r="E56" s="24"/>
      <c r="F56" s="28">
        <v>-31</v>
      </c>
      <c r="G56" s="18" t="str">
        <f>IF(G36=F20,F52,IF(G36=F52,F20,0))</f>
        <v>Яковлев Михаил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 customHeight="1">
      <c r="A57" s="17">
        <v>23</v>
      </c>
      <c r="B57" s="18" t="str">
        <f>СпПл!A29</f>
        <v>Семенов Юрий</v>
      </c>
      <c r="C57" s="24"/>
      <c r="D57" s="24"/>
      <c r="E57" s="24"/>
      <c r="F57" s="16"/>
      <c r="G57" s="27" t="s">
        <v>33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6"/>
      <c r="B58" s="20">
        <v>14</v>
      </c>
      <c r="C58" s="25" t="s">
        <v>175</v>
      </c>
      <c r="D58" s="24"/>
      <c r="E58" s="24"/>
      <c r="F58" s="16"/>
      <c r="G58" s="16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 customHeight="1">
      <c r="A59" s="17">
        <v>10</v>
      </c>
      <c r="B59" s="23" t="str">
        <f>СпПл!A16</f>
        <v>Семенов Константин</v>
      </c>
      <c r="C59" s="16"/>
      <c r="D59" s="24"/>
      <c r="E59" s="24"/>
      <c r="F59" s="16"/>
      <c r="G59" s="1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 customHeight="1">
      <c r="A60" s="16"/>
      <c r="B60" s="16"/>
      <c r="C60" s="16"/>
      <c r="D60" s="20">
        <v>28</v>
      </c>
      <c r="E60" s="25" t="s">
        <v>193</v>
      </c>
      <c r="F60" s="16"/>
      <c r="G60" s="16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 customHeight="1">
      <c r="A61" s="17">
        <v>15</v>
      </c>
      <c r="B61" s="18" t="str">
        <f>СпПл!A21</f>
        <v>Шариков Сергей</v>
      </c>
      <c r="C61" s="16"/>
      <c r="D61" s="24"/>
      <c r="E61" s="16"/>
      <c r="F61" s="16"/>
      <c r="G61" s="1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 customHeight="1">
      <c r="A62" s="16"/>
      <c r="B62" s="20">
        <v>15</v>
      </c>
      <c r="C62" s="21" t="s">
        <v>200</v>
      </c>
      <c r="D62" s="24"/>
      <c r="E62" s="17">
        <v>-58</v>
      </c>
      <c r="F62" s="18" t="str">
        <f>IF(Пл2с!H14=Пл2с!G10,Пл2с!G18,IF(Пл2с!H14=Пл2с!G18,Пл2с!G10,0))</f>
        <v>Аббасов Рустамхон</v>
      </c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 customHeight="1">
      <c r="A63" s="17">
        <v>18</v>
      </c>
      <c r="B63" s="23" t="str">
        <f>СпПл!A24</f>
        <v>Асылгужин Марсель</v>
      </c>
      <c r="C63" s="24"/>
      <c r="D63" s="24"/>
      <c r="E63" s="16"/>
      <c r="F63" s="20">
        <v>61</v>
      </c>
      <c r="G63" s="21" t="s">
        <v>196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 customHeight="1">
      <c r="A64" s="16"/>
      <c r="B64" s="16"/>
      <c r="C64" s="20">
        <v>24</v>
      </c>
      <c r="D64" s="25" t="s">
        <v>193</v>
      </c>
      <c r="E64" s="17">
        <v>-59</v>
      </c>
      <c r="F64" s="23" t="str">
        <f>IF(Пл2с!H30=Пл2с!G26,Пл2с!G34,IF(Пл2с!H30=Пл2с!G34,Пл2с!G26,0))</f>
        <v>Срумов Антон</v>
      </c>
      <c r="G64" s="27" t="s">
        <v>34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 customHeight="1">
      <c r="A65" s="17">
        <v>31</v>
      </c>
      <c r="B65" s="18" t="str">
        <f>СпПл!A37</f>
        <v>_</v>
      </c>
      <c r="C65" s="24"/>
      <c r="D65" s="16"/>
      <c r="E65" s="16"/>
      <c r="F65" s="17">
        <v>-61</v>
      </c>
      <c r="G65" s="18" t="str">
        <f>IF(G63=F62,F64,IF(G63=F64,F62,0))</f>
        <v>Срумов Антон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 customHeight="1">
      <c r="A66" s="16"/>
      <c r="B66" s="20">
        <v>16</v>
      </c>
      <c r="C66" s="25" t="s">
        <v>193</v>
      </c>
      <c r="D66" s="16"/>
      <c r="E66" s="16"/>
      <c r="F66" s="16"/>
      <c r="G66" s="27" t="s">
        <v>35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 customHeight="1">
      <c r="A67" s="17">
        <v>2</v>
      </c>
      <c r="B67" s="23" t="str">
        <f>СпПл!A8</f>
        <v>Харламов Руслан</v>
      </c>
      <c r="C67" s="16"/>
      <c r="D67" s="16"/>
      <c r="E67" s="17">
        <v>-56</v>
      </c>
      <c r="F67" s="18" t="str">
        <f>IF(Пл2с!G10=Пл2с!F6,Пл2с!F14,IF(Пл2с!G10=Пл2с!F14,Пл2с!F6,0))</f>
        <v>Шапошников Александр</v>
      </c>
      <c r="G67" s="16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 customHeight="1">
      <c r="A68" s="16"/>
      <c r="B68" s="16"/>
      <c r="C68" s="16"/>
      <c r="D68" s="16"/>
      <c r="E68" s="16"/>
      <c r="F68" s="20">
        <v>62</v>
      </c>
      <c r="G68" s="21" t="s">
        <v>187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 customHeight="1">
      <c r="A69" s="17">
        <v>-52</v>
      </c>
      <c r="B69" s="18" t="str">
        <f>IF(Пл2с!F6=Пл2с!E4,Пл2с!E8,IF(Пл2с!F6=Пл2с!E8,Пл2с!E4,0))</f>
        <v>Шариков Сергей</v>
      </c>
      <c r="C69" s="16"/>
      <c r="D69" s="16"/>
      <c r="E69" s="17">
        <v>-57</v>
      </c>
      <c r="F69" s="23" t="str">
        <f>IF(Пл2с!G26=Пл2с!F22,Пл2с!F30,IF(Пл2с!G26=Пл2с!F30,Пл2с!F22,0))</f>
        <v>Исмайлов Азат</v>
      </c>
      <c r="G69" s="27" t="s">
        <v>36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 customHeight="1">
      <c r="A70" s="16"/>
      <c r="B70" s="20">
        <v>63</v>
      </c>
      <c r="C70" s="21" t="s">
        <v>205</v>
      </c>
      <c r="D70" s="16"/>
      <c r="E70" s="16"/>
      <c r="F70" s="17">
        <v>-62</v>
      </c>
      <c r="G70" s="18" t="str">
        <f>IF(G68=F67,F69,IF(G68=F69,F67,0))</f>
        <v>Исмайлов Азат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 customHeight="1">
      <c r="A71" s="17">
        <v>-53</v>
      </c>
      <c r="B71" s="23" t="str">
        <f>IF(Пл2с!F14=Пл2с!E12,Пл2с!E16,IF(Пл2с!F14=Пл2с!E16,Пл2с!E12,0))</f>
        <v>Божко Роман</v>
      </c>
      <c r="C71" s="24"/>
      <c r="D71" s="29"/>
      <c r="E71" s="16"/>
      <c r="F71" s="16"/>
      <c r="G71" s="27" t="s">
        <v>37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 customHeight="1">
      <c r="A72" s="16"/>
      <c r="B72" s="16"/>
      <c r="C72" s="20">
        <v>65</v>
      </c>
      <c r="D72" s="21" t="s">
        <v>205</v>
      </c>
      <c r="E72" s="17">
        <v>-63</v>
      </c>
      <c r="F72" s="18" t="str">
        <f>IF(C70=B69,B71,IF(C70=B71,B69,0))</f>
        <v>Шариков Сергей</v>
      </c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 customHeight="1">
      <c r="A73" s="17">
        <v>-54</v>
      </c>
      <c r="B73" s="18" t="str">
        <f>IF(Пл2с!F22=Пл2с!E20,Пл2с!E24,IF(Пл2с!F22=Пл2с!E24,Пл2с!E20,0))</f>
        <v>Лежнев Артем</v>
      </c>
      <c r="C73" s="24"/>
      <c r="D73" s="30" t="s">
        <v>38</v>
      </c>
      <c r="E73" s="16"/>
      <c r="F73" s="20">
        <v>66</v>
      </c>
      <c r="G73" s="21" t="s">
        <v>200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 customHeight="1">
      <c r="A74" s="16"/>
      <c r="B74" s="20">
        <v>64</v>
      </c>
      <c r="C74" s="25" t="s">
        <v>140</v>
      </c>
      <c r="D74" s="31"/>
      <c r="E74" s="17">
        <v>-64</v>
      </c>
      <c r="F74" s="23" t="str">
        <f>IF(C74=B73,B75,IF(C74=B75,B73,0))</f>
        <v>Лежнев Артем</v>
      </c>
      <c r="G74" s="27" t="s">
        <v>39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 customHeight="1">
      <c r="A75" s="17">
        <v>-55</v>
      </c>
      <c r="B75" s="23" t="str">
        <f>IF(Пл2с!F30=Пл2с!E28,Пл2с!E32,IF(Пл2с!F30=Пл2с!E32,Пл2с!E28,0))</f>
        <v>Урманов Артур</v>
      </c>
      <c r="C75" s="17">
        <v>-65</v>
      </c>
      <c r="D75" s="18" t="str">
        <f>IF(D72=C70,C74,IF(D72=C74,C70,0))</f>
        <v>Урманов Артур</v>
      </c>
      <c r="E75" s="16"/>
      <c r="F75" s="17">
        <v>-66</v>
      </c>
      <c r="G75" s="18" t="str">
        <f>IF(G73=F72,F74,IF(G73=F74,F72,0))</f>
        <v>Лежнев Артем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 customHeight="1">
      <c r="A76" s="16"/>
      <c r="B76" s="16"/>
      <c r="C76" s="16"/>
      <c r="D76" s="27" t="s">
        <v>40</v>
      </c>
      <c r="E76" s="16"/>
      <c r="F76" s="16"/>
      <c r="G76" s="27" t="s">
        <v>41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8:19" ht="9" customHeight="1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8:19" ht="9" customHeight="1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3" customWidth="1"/>
    <col min="2" max="2" width="13.875" style="33" customWidth="1"/>
    <col min="3" max="8" width="12.75390625" style="33" customWidth="1"/>
    <col min="9" max="11" width="6.75390625" style="33" customWidth="1"/>
    <col min="12" max="16384" width="9.125" style="33" customWidth="1"/>
  </cols>
  <sheetData>
    <row r="1" spans="1:11" ht="15.75">
      <c r="A1" s="32" t="str">
        <f>СпПл!A1</f>
        <v>Кубок Башкортостана 2011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3" t="str">
        <f>СпПл!A2</f>
        <v>Турнир Премьер-лиги Этапа УфаПак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5">
        <f>СпПл!A3</f>
        <v>40887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12.75">
      <c r="A4" s="17">
        <v>-1</v>
      </c>
      <c r="B4" s="18" t="str">
        <f>IF(Пл1с!C6=Пл1с!B5,Пл1с!B7,IF(Пл1с!C6=Пл1с!B7,Пл1с!B5,0))</f>
        <v>_</v>
      </c>
      <c r="C4" s="16"/>
      <c r="D4" s="17">
        <v>-25</v>
      </c>
      <c r="E4" s="18" t="str">
        <f>IF(Пл1с!E12=Пл1с!D8,Пл1с!D16,IF(Пл1с!E12=Пл1с!D16,Пл1с!D8,0))</f>
        <v>Шапошников Александр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20">
        <v>32</v>
      </c>
      <c r="C5" s="34" t="s">
        <v>180</v>
      </c>
      <c r="D5" s="16"/>
      <c r="E5" s="24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3" t="str">
        <f>IF(Пл1с!C10=Пл1с!B9,Пл1с!B11,IF(Пл1с!C10=Пл1с!B11,Пл1с!B9,0))</f>
        <v>Кузнецов Дмитрий</v>
      </c>
      <c r="C6" s="20">
        <v>40</v>
      </c>
      <c r="D6" s="34" t="s">
        <v>200</v>
      </c>
      <c r="E6" s="20">
        <v>52</v>
      </c>
      <c r="F6" s="34" t="s">
        <v>187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3" t="str">
        <f>IF(Пл1с!D64=Пл1с!C62,Пл1с!C66,IF(Пл1с!D64=Пл1с!C66,Пл1с!C62,0))</f>
        <v>Шариков Сергей</v>
      </c>
      <c r="D7" s="24"/>
      <c r="E7" s="24"/>
      <c r="F7" s="24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IF(Пл1с!C14=Пл1с!B13,Пл1с!B15,IF(Пл1с!C14=Пл1с!B15,Пл1с!B13,0))</f>
        <v>Хабиров Марс</v>
      </c>
      <c r="C8" s="16"/>
      <c r="D8" s="20">
        <v>48</v>
      </c>
      <c r="E8" s="35" t="s">
        <v>200</v>
      </c>
      <c r="F8" s="24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20">
        <v>33</v>
      </c>
      <c r="C9" s="34" t="s">
        <v>206</v>
      </c>
      <c r="D9" s="24"/>
      <c r="E9" s="29"/>
      <c r="F9" s="24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3" t="str">
        <f>IF(Пл1с!C18=Пл1с!B17,Пл1с!B19,IF(Пл1с!C18=Пл1с!B19,Пл1с!B17,0))</f>
        <v>Давлетов Тимур</v>
      </c>
      <c r="C10" s="20">
        <v>41</v>
      </c>
      <c r="D10" s="35" t="s">
        <v>206</v>
      </c>
      <c r="E10" s="29"/>
      <c r="F10" s="20">
        <v>56</v>
      </c>
      <c r="G10" s="34" t="s">
        <v>196</v>
      </c>
      <c r="H10" s="29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3" t="str">
        <f>IF(Пл1с!D56=Пл1с!C54,Пл1с!C58,IF(Пл1с!D56=Пл1с!C58,Пл1с!C54,0))</f>
        <v>Семенов Константин</v>
      </c>
      <c r="D11" s="16"/>
      <c r="E11" s="29"/>
      <c r="F11" s="24"/>
      <c r="G11" s="24"/>
      <c r="H11" s="29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IF(Пл1с!C22=Пл1с!B21,Пл1с!B23,IF(Пл1с!C22=Пл1с!B23,Пл1с!B21,0))</f>
        <v>_</v>
      </c>
      <c r="C12" s="16"/>
      <c r="D12" s="17">
        <v>-26</v>
      </c>
      <c r="E12" s="18" t="str">
        <f>IF(Пл1с!E28=Пл1с!D24,Пл1с!D32,IF(Пл1с!E28=Пл1с!D32,Пл1с!D24,0))</f>
        <v>Аббасов Рустамхон</v>
      </c>
      <c r="F12" s="24"/>
      <c r="G12" s="24"/>
      <c r="H12" s="29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20">
        <v>34</v>
      </c>
      <c r="C13" s="34" t="s">
        <v>204</v>
      </c>
      <c r="D13" s="16"/>
      <c r="E13" s="24"/>
      <c r="F13" s="24"/>
      <c r="G13" s="24"/>
      <c r="H13" s="29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3" t="str">
        <f>IF(Пл1с!C26=Пл1с!B25,Пл1с!B27,IF(Пл1с!C26=Пл1с!B27,Пл1с!B25,0))</f>
        <v>Хубатулин Ринат</v>
      </c>
      <c r="C14" s="20">
        <v>42</v>
      </c>
      <c r="D14" s="34" t="s">
        <v>205</v>
      </c>
      <c r="E14" s="20">
        <v>53</v>
      </c>
      <c r="F14" s="35" t="s">
        <v>196</v>
      </c>
      <c r="G14" s="20">
        <v>58</v>
      </c>
      <c r="H14" s="34" t="s">
        <v>193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3" t="str">
        <f>IF(Пл1с!D48=Пл1с!C46,Пл1с!C50,IF(Пл1с!D48=Пл1с!C50,Пл1с!C46,0))</f>
        <v>Божко Роман</v>
      </c>
      <c r="D15" s="24"/>
      <c r="E15" s="24"/>
      <c r="F15" s="16"/>
      <c r="G15" s="24"/>
      <c r="H15" s="24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IF(Пл1с!C30=Пл1с!B29,Пл1с!B31,IF(Пл1с!C30=Пл1с!B31,Пл1с!B29,0))</f>
        <v>Шакуров Нафис</v>
      </c>
      <c r="C16" s="16"/>
      <c r="D16" s="20">
        <v>49</v>
      </c>
      <c r="E16" s="35" t="s">
        <v>205</v>
      </c>
      <c r="F16" s="16"/>
      <c r="G16" s="24"/>
      <c r="H16" s="24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20">
        <v>35</v>
      </c>
      <c r="C17" s="34" t="s">
        <v>178</v>
      </c>
      <c r="D17" s="24"/>
      <c r="E17" s="29"/>
      <c r="F17" s="16"/>
      <c r="G17" s="24"/>
      <c r="H17" s="24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3" t="str">
        <f>IF(Пл1с!C34=Пл1с!B33,Пл1с!B35,IF(Пл1с!C34=Пл1с!B35,Пл1с!B33,0))</f>
        <v>_</v>
      </c>
      <c r="C18" s="20">
        <v>43</v>
      </c>
      <c r="D18" s="35" t="s">
        <v>178</v>
      </c>
      <c r="E18" s="29"/>
      <c r="F18" s="17">
        <v>-30</v>
      </c>
      <c r="G18" s="23" t="str">
        <f>IF(Пл1с!F52=Пл1с!E44,Пл1с!E60,IF(Пл1с!F52=Пл1с!E60,Пл1с!E44,0))</f>
        <v>Харламов Руслан</v>
      </c>
      <c r="H18" s="24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28">
        <v>-21</v>
      </c>
      <c r="C19" s="23" t="str">
        <f>IF(Пл1с!D40=Пл1с!C38,Пл1с!C42,IF(Пл1с!D40=Пл1с!C42,Пл1с!C38,0))</f>
        <v>Аюпов Айдар</v>
      </c>
      <c r="D19" s="16"/>
      <c r="E19" s="29"/>
      <c r="F19" s="16"/>
      <c r="G19" s="29"/>
      <c r="H19" s="24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IF(Пл1с!C38=Пл1с!B37,Пл1с!B39,IF(Пл1с!C38=Пл1с!B39,Пл1с!B37,0))</f>
        <v>_</v>
      </c>
      <c r="C20" s="16"/>
      <c r="D20" s="17">
        <v>-27</v>
      </c>
      <c r="E20" s="18" t="str">
        <f>IF(Пл1с!E44=Пл1с!D40,Пл1с!D48,IF(Пл1с!E44=Пл1с!D48,Пл1с!D40,0))</f>
        <v>Исмайлов Азат</v>
      </c>
      <c r="F20" s="16"/>
      <c r="G20" s="29"/>
      <c r="H20" s="24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20">
        <v>36</v>
      </c>
      <c r="C21" s="34" t="s">
        <v>179</v>
      </c>
      <c r="D21" s="16"/>
      <c r="E21" s="24"/>
      <c r="F21" s="16"/>
      <c r="G21" s="29"/>
      <c r="H21" s="24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3" t="str">
        <f>IF(Пл1с!C42=Пл1с!B41,Пл1с!B43,IF(Пл1с!C42=Пл1с!B43,Пл1с!B41,0))</f>
        <v>Сагитов Александр</v>
      </c>
      <c r="C22" s="20">
        <v>44</v>
      </c>
      <c r="D22" s="34" t="s">
        <v>203</v>
      </c>
      <c r="E22" s="20">
        <v>54</v>
      </c>
      <c r="F22" s="34" t="s">
        <v>197</v>
      </c>
      <c r="G22" s="29"/>
      <c r="H22" s="20">
        <v>60</v>
      </c>
      <c r="I22" s="36" t="s">
        <v>193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3" t="str">
        <f>IF(Пл1с!D32=Пл1с!C30,Пл1с!C34,IF(Пл1с!D32=Пл1с!C34,Пл1с!C30,0))</f>
        <v>Лежнев Артем</v>
      </c>
      <c r="D23" s="24"/>
      <c r="E23" s="24"/>
      <c r="F23" s="24"/>
      <c r="G23" s="29"/>
      <c r="H23" s="24"/>
      <c r="I23" s="31"/>
      <c r="J23" s="37" t="s">
        <v>42</v>
      </c>
      <c r="K23" s="3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IF(Пл1с!C46=Пл1с!B45,Пл1с!B47,IF(Пл1с!C46=Пл1с!B47,Пл1с!B45,0))</f>
        <v>Суфияров Эдуард</v>
      </c>
      <c r="C24" s="16"/>
      <c r="D24" s="20">
        <v>50</v>
      </c>
      <c r="E24" s="35" t="s">
        <v>203</v>
      </c>
      <c r="F24" s="24"/>
      <c r="G24" s="29"/>
      <c r="H24" s="24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20">
        <v>37</v>
      </c>
      <c r="C25" s="34" t="s">
        <v>176</v>
      </c>
      <c r="D25" s="24"/>
      <c r="E25" s="29"/>
      <c r="F25" s="24"/>
      <c r="G25" s="29"/>
      <c r="H25" s="24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3" t="str">
        <f>IF(Пл1с!C50=Пл1с!B49,Пл1с!B51,IF(Пл1с!C50=Пл1с!B51,Пл1с!B49,0))</f>
        <v>_</v>
      </c>
      <c r="C26" s="20">
        <v>45</v>
      </c>
      <c r="D26" s="35" t="s">
        <v>176</v>
      </c>
      <c r="E26" s="29"/>
      <c r="F26" s="20">
        <v>57</v>
      </c>
      <c r="G26" s="34" t="s">
        <v>198</v>
      </c>
      <c r="H26" s="24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3" t="str">
        <f>IF(Пл1с!D24=Пл1с!C22,Пл1с!C26,IF(Пл1с!D24=Пл1с!C26,Пл1с!C22,0))</f>
        <v>Шакиров Ильяс</v>
      </c>
      <c r="D27" s="16"/>
      <c r="E27" s="29"/>
      <c r="F27" s="24"/>
      <c r="G27" s="24"/>
      <c r="H27" s="24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IF(Пл1с!C54=Пл1с!B53,Пл1с!B55,IF(Пл1с!C54=Пл1с!B55,Пл1с!B53,0))</f>
        <v>Алмаев Раис</v>
      </c>
      <c r="C28" s="16"/>
      <c r="D28" s="17">
        <v>-28</v>
      </c>
      <c r="E28" s="18" t="str">
        <f>IF(Пл1с!E60=Пл1с!D56,Пл1с!D64,IF(Пл1с!E60=Пл1с!D64,Пл1с!D56,0))</f>
        <v>Максютов Азат</v>
      </c>
      <c r="F28" s="24"/>
      <c r="G28" s="24"/>
      <c r="H28" s="24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20">
        <v>38</v>
      </c>
      <c r="C29" s="34" t="s">
        <v>183</v>
      </c>
      <c r="D29" s="16"/>
      <c r="E29" s="24"/>
      <c r="F29" s="24"/>
      <c r="G29" s="24"/>
      <c r="H29" s="24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3" t="str">
        <f>IF(Пл1с!C58=Пл1с!B57,Пл1с!B59,IF(Пл1с!C58=Пл1с!B59,Пл1с!B57,0))</f>
        <v>Семенов Юрий</v>
      </c>
      <c r="C30" s="20">
        <v>46</v>
      </c>
      <c r="D30" s="34" t="s">
        <v>140</v>
      </c>
      <c r="E30" s="20">
        <v>55</v>
      </c>
      <c r="F30" s="35" t="s">
        <v>198</v>
      </c>
      <c r="G30" s="20">
        <v>59</v>
      </c>
      <c r="H30" s="35" t="s">
        <v>198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3" t="str">
        <f>IF(Пл1с!D16=Пл1с!C14,Пл1с!C18,IF(Пл1с!D16=Пл1с!C18,Пл1с!C14,0))</f>
        <v>Урманов Артур</v>
      </c>
      <c r="D31" s="24"/>
      <c r="E31" s="24"/>
      <c r="F31" s="16"/>
      <c r="G31" s="24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IF(Пл1с!C62=Пл1с!B61,Пл1с!B63,IF(Пл1с!C62=Пл1с!B63,Пл1с!B61,0))</f>
        <v>Асылгужин Марсель</v>
      </c>
      <c r="C32" s="16"/>
      <c r="D32" s="20">
        <v>51</v>
      </c>
      <c r="E32" s="35" t="s">
        <v>140</v>
      </c>
      <c r="F32" s="16"/>
      <c r="G32" s="24"/>
      <c r="H32" s="17">
        <v>-60</v>
      </c>
      <c r="I32" s="18" t="str">
        <f>IF(I22=H14,H30,IF(I22=H30,H14,0))</f>
        <v>Максютов Азат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20">
        <v>39</v>
      </c>
      <c r="C33" s="34" t="s">
        <v>181</v>
      </c>
      <c r="D33" s="24"/>
      <c r="E33" s="29"/>
      <c r="F33" s="16"/>
      <c r="G33" s="24"/>
      <c r="H33" s="16"/>
      <c r="I33" s="31"/>
      <c r="J33" s="37" t="s">
        <v>43</v>
      </c>
      <c r="K33" s="3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3" t="str">
        <f>IF(Пл1с!C66=Пл1с!B65,Пл1с!B67,IF(Пл1с!C66=Пл1с!B67,Пл1с!B65,0))</f>
        <v>_</v>
      </c>
      <c r="C34" s="20">
        <v>47</v>
      </c>
      <c r="D34" s="35" t="s">
        <v>201</v>
      </c>
      <c r="E34" s="29"/>
      <c r="F34" s="17">
        <v>-29</v>
      </c>
      <c r="G34" s="23" t="str">
        <f>IF(Пл1с!F20=Пл1с!E12,Пл1с!E28,IF(Пл1с!F20=Пл1с!E28,Пл1с!E12,0))</f>
        <v>Срумов Антон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3" t="str">
        <f>IF(Пл1с!D8=Пл1с!C6,Пл1с!C10,IF(Пл1с!D8=Пл1с!C10,Пл1с!C6,0))</f>
        <v>Коротеев Георгий</v>
      </c>
      <c r="D35" s="16"/>
      <c r="E35" s="29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Кузнецов Дмитрий</v>
      </c>
      <c r="C37" s="16"/>
      <c r="D37" s="16"/>
      <c r="E37" s="16"/>
      <c r="F37" s="17">
        <v>-48</v>
      </c>
      <c r="G37" s="18" t="str">
        <f>IF(E8=D6,D10,IF(E8=D10,D6,0))</f>
        <v>Хабиров Марс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20">
        <v>71</v>
      </c>
      <c r="C38" s="34" t="s">
        <v>175</v>
      </c>
      <c r="D38" s="16"/>
      <c r="E38" s="16"/>
      <c r="F38" s="16"/>
      <c r="G38" s="20">
        <v>67</v>
      </c>
      <c r="H38" s="34" t="s">
        <v>178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3" t="str">
        <f>IF(D10=C9,C11,IF(D10=C11,C9,0))</f>
        <v>Семенов Константин</v>
      </c>
      <c r="C39" s="24"/>
      <c r="D39" s="16"/>
      <c r="E39" s="16"/>
      <c r="F39" s="17">
        <v>-49</v>
      </c>
      <c r="G39" s="23" t="str">
        <f>IF(E16=D14,D18,IF(E16=D18,D14,0))</f>
        <v>Шакуров Нафис</v>
      </c>
      <c r="H39" s="24"/>
      <c r="I39" s="29"/>
      <c r="J39" s="16"/>
      <c r="K39" s="29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20">
        <v>75</v>
      </c>
      <c r="D40" s="34" t="s">
        <v>175</v>
      </c>
      <c r="E40" s="16"/>
      <c r="F40" s="16"/>
      <c r="G40" s="16"/>
      <c r="H40" s="20">
        <v>69</v>
      </c>
      <c r="I40" s="38" t="s">
        <v>201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Хубатулин Ринат</v>
      </c>
      <c r="C41" s="24"/>
      <c r="D41" s="24"/>
      <c r="E41" s="16"/>
      <c r="F41" s="17">
        <v>-50</v>
      </c>
      <c r="G41" s="18" t="str">
        <f>IF(E24=D22,D26,IF(E24=D26,D22,0))</f>
        <v>Суфияров Эдуард</v>
      </c>
      <c r="H41" s="24"/>
      <c r="I41" s="39"/>
      <c r="J41" s="37" t="s">
        <v>44</v>
      </c>
      <c r="K41" s="37"/>
      <c r="L41"/>
      <c r="M41"/>
      <c r="N41"/>
      <c r="O41"/>
      <c r="P41"/>
      <c r="Q41"/>
      <c r="R41"/>
      <c r="S41"/>
    </row>
    <row r="42" spans="1:19" ht="12.75">
      <c r="A42" s="17"/>
      <c r="B42" s="20">
        <v>72</v>
      </c>
      <c r="C42" s="35" t="s">
        <v>202</v>
      </c>
      <c r="D42" s="24"/>
      <c r="E42" s="16"/>
      <c r="F42" s="16"/>
      <c r="G42" s="20">
        <v>68</v>
      </c>
      <c r="H42" s="35" t="s">
        <v>201</v>
      </c>
      <c r="I42" s="31"/>
      <c r="J42" s="16"/>
      <c r="K42" s="31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3" t="str">
        <f>IF(D18=C17,C19,IF(D18=C19,C17,0))</f>
        <v>Аюпов Айдар</v>
      </c>
      <c r="C43" s="16"/>
      <c r="D43" s="24"/>
      <c r="E43" s="16"/>
      <c r="F43" s="17">
        <v>-51</v>
      </c>
      <c r="G43" s="23" t="str">
        <f>IF(E32=D30,D34,IF(E32=D34,D30,0))</f>
        <v>Коротеев Георгий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9"/>
      <c r="C44" s="16"/>
      <c r="D44" s="20">
        <v>77</v>
      </c>
      <c r="E44" s="34" t="s">
        <v>179</v>
      </c>
      <c r="F44" s="16"/>
      <c r="G44" s="16"/>
      <c r="H44" s="17">
        <v>-69</v>
      </c>
      <c r="I44" s="18" t="str">
        <f>IF(I40=H38,H42,IF(I40=H42,H38,0))</f>
        <v>Шакуров Нафис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Сагитов Александр</v>
      </c>
      <c r="C45" s="16"/>
      <c r="D45" s="24"/>
      <c r="E45" s="27" t="s">
        <v>45</v>
      </c>
      <c r="F45" s="16"/>
      <c r="G45" s="17">
        <v>-67</v>
      </c>
      <c r="H45" s="18" t="str">
        <f>IF(H38=G37,G39,IF(H38=G39,G37,0))</f>
        <v>Хабиров Марс</v>
      </c>
      <c r="I45" s="31"/>
      <c r="J45" s="37" t="s">
        <v>46</v>
      </c>
      <c r="K45" s="37"/>
      <c r="L45"/>
      <c r="M45"/>
      <c r="N45"/>
      <c r="O45"/>
      <c r="P45"/>
      <c r="Q45"/>
      <c r="R45"/>
      <c r="S45"/>
    </row>
    <row r="46" spans="1:19" ht="12.75">
      <c r="A46" s="17"/>
      <c r="B46" s="20">
        <v>73</v>
      </c>
      <c r="C46" s="34" t="s">
        <v>179</v>
      </c>
      <c r="D46" s="24"/>
      <c r="E46" s="16"/>
      <c r="F46" s="16"/>
      <c r="G46" s="16"/>
      <c r="H46" s="20">
        <v>70</v>
      </c>
      <c r="I46" s="36" t="s">
        <v>206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3" t="str">
        <f>IF(D26=C25,C27,IF(D26=C27,C25,0))</f>
        <v>Шакиров Ильяс</v>
      </c>
      <c r="C47" s="24"/>
      <c r="D47" s="24"/>
      <c r="E47" s="16"/>
      <c r="F47" s="16"/>
      <c r="G47" s="17">
        <v>-68</v>
      </c>
      <c r="H47" s="23" t="str">
        <f>IF(H42=G41,G43,IF(H42=G43,G41,0))</f>
        <v>Суфияров Эдуард</v>
      </c>
      <c r="I47" s="31"/>
      <c r="J47" s="37" t="s">
        <v>47</v>
      </c>
      <c r="K47" s="3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20">
        <v>76</v>
      </c>
      <c r="D48" s="35" t="s">
        <v>179</v>
      </c>
      <c r="E48" s="16"/>
      <c r="F48" s="16"/>
      <c r="G48" s="16"/>
      <c r="H48" s="17">
        <v>-70</v>
      </c>
      <c r="I48" s="18" t="str">
        <f>IF(I46=H45,H47,IF(I46=H47,H45,0))</f>
        <v>Суфияров Эдуард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Семенов Юрий</v>
      </c>
      <c r="C49" s="24"/>
      <c r="D49" s="16"/>
      <c r="E49" s="16"/>
      <c r="F49" s="16"/>
      <c r="G49" s="29"/>
      <c r="H49" s="16"/>
      <c r="I49" s="31"/>
      <c r="J49" s="37" t="s">
        <v>48</v>
      </c>
      <c r="K49" s="37"/>
      <c r="L49"/>
      <c r="M49"/>
      <c r="N49"/>
      <c r="O49"/>
      <c r="P49"/>
      <c r="Q49"/>
      <c r="R49"/>
      <c r="S49"/>
    </row>
    <row r="50" spans="1:19" ht="12.75">
      <c r="A50" s="17"/>
      <c r="B50" s="20">
        <v>74</v>
      </c>
      <c r="C50" s="35" t="s">
        <v>181</v>
      </c>
      <c r="D50" s="17">
        <v>-77</v>
      </c>
      <c r="E50" s="18" t="str">
        <f>IF(E44=D40,D48,IF(E44=D48,D40,0))</f>
        <v>Семенов Константин</v>
      </c>
      <c r="F50" s="17">
        <v>-71</v>
      </c>
      <c r="G50" s="18" t="str">
        <f>IF(C38=B37,B39,IF(C38=B39,B37,0))</f>
        <v>Кузнецов Дмитрий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3" t="str">
        <f>IF(D34=C33,C35,IF(D34=C35,C33,0))</f>
        <v>Асылгужин Марсель</v>
      </c>
      <c r="C51" s="16"/>
      <c r="D51" s="16"/>
      <c r="E51" s="27" t="s">
        <v>49</v>
      </c>
      <c r="F51" s="16"/>
      <c r="G51" s="20">
        <v>79</v>
      </c>
      <c r="H51" s="34" t="s">
        <v>180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Аюпов Айдар</v>
      </c>
      <c r="E52" s="31"/>
      <c r="F52" s="17">
        <v>-72</v>
      </c>
      <c r="G52" s="23" t="str">
        <f>IF(C42=B41,B43,IF(C42=B43,B41,0))</f>
        <v>Хубатулин Ринат</v>
      </c>
      <c r="H52" s="24"/>
      <c r="I52" s="29"/>
      <c r="J52" s="16"/>
      <c r="K52" s="29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20">
        <v>78</v>
      </c>
      <c r="E53" s="34" t="s">
        <v>202</v>
      </c>
      <c r="F53" s="16"/>
      <c r="G53" s="16"/>
      <c r="H53" s="20">
        <v>81</v>
      </c>
      <c r="I53" s="38" t="s">
        <v>183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3" t="str">
        <f>IF(D48=C46,C50,IF(D48=C50,C46,0))</f>
        <v>Асылгужин Марсель</v>
      </c>
      <c r="E54" s="27" t="s">
        <v>50</v>
      </c>
      <c r="F54" s="17">
        <v>-73</v>
      </c>
      <c r="G54" s="18" t="str">
        <f>IF(C46=B45,B47,IF(C46=B47,B45,0))</f>
        <v>Шакиров Ильяс</v>
      </c>
      <c r="H54" s="24"/>
      <c r="I54" s="39"/>
      <c r="J54" s="37" t="s">
        <v>51</v>
      </c>
      <c r="K54" s="3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Асылгужин Марсель</v>
      </c>
      <c r="F55" s="16"/>
      <c r="G55" s="20">
        <v>80</v>
      </c>
      <c r="H55" s="35" t="s">
        <v>183</v>
      </c>
      <c r="I55" s="31"/>
      <c r="J55" s="16"/>
      <c r="K55" s="31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9"/>
      <c r="D56" s="16"/>
      <c r="E56" s="27" t="s">
        <v>52</v>
      </c>
      <c r="F56" s="17">
        <v>-74</v>
      </c>
      <c r="G56" s="23" t="str">
        <f>IF(C50=B49,B51,IF(C50=B51,B49,0))</f>
        <v>Семенов Юрий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20">
        <v>83</v>
      </c>
      <c r="C57" s="34" t="s">
        <v>207</v>
      </c>
      <c r="D57" s="16"/>
      <c r="E57" s="16"/>
      <c r="F57" s="16"/>
      <c r="G57" s="16"/>
      <c r="H57" s="17">
        <v>-81</v>
      </c>
      <c r="I57" s="18" t="str">
        <f>IF(I53=H51,H55,IF(I53=H55,H51,0))</f>
        <v>Кузнецов Дмитрий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3" t="str">
        <f>IF(C9=B8,B10,IF(C9=B10,B8,0))</f>
        <v>Давлетов Тимур</v>
      </c>
      <c r="C58" s="24"/>
      <c r="D58" s="16"/>
      <c r="E58" s="16"/>
      <c r="F58" s="16"/>
      <c r="G58" s="17">
        <v>-79</v>
      </c>
      <c r="H58" s="18" t="str">
        <f>IF(H51=G50,G52,IF(H51=G52,G50,0))</f>
        <v>Хубатулин Ринат</v>
      </c>
      <c r="I58" s="31"/>
      <c r="J58" s="37" t="s">
        <v>53</v>
      </c>
      <c r="K58" s="3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20">
        <v>87</v>
      </c>
      <c r="D59" s="34" t="s">
        <v>207</v>
      </c>
      <c r="E59" s="16"/>
      <c r="F59" s="16"/>
      <c r="G59" s="16"/>
      <c r="H59" s="20">
        <v>82</v>
      </c>
      <c r="I59" s="36" t="s">
        <v>204</v>
      </c>
      <c r="J59" s="34"/>
      <c r="K59" s="34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4"/>
      <c r="D60" s="24"/>
      <c r="E60" s="16"/>
      <c r="F60" s="16"/>
      <c r="G60" s="17">
        <v>-80</v>
      </c>
      <c r="H60" s="23" t="str">
        <f>IF(H55=G54,G56,IF(H55=G56,G54,0))</f>
        <v>Шакиров Ильяс</v>
      </c>
      <c r="I60" s="31"/>
      <c r="J60" s="37" t="s">
        <v>54</v>
      </c>
      <c r="K60" s="37"/>
      <c r="L60"/>
      <c r="M60"/>
      <c r="N60"/>
      <c r="O60"/>
      <c r="P60"/>
      <c r="Q60"/>
      <c r="R60"/>
      <c r="S60"/>
    </row>
    <row r="61" spans="1:19" ht="12.75">
      <c r="A61" s="17"/>
      <c r="B61" s="20">
        <v>84</v>
      </c>
      <c r="C61" s="35"/>
      <c r="D61" s="24"/>
      <c r="E61" s="16"/>
      <c r="F61" s="16"/>
      <c r="G61" s="16"/>
      <c r="H61" s="17">
        <v>-82</v>
      </c>
      <c r="I61" s="18" t="str">
        <f>IF(I59=H58,H60,IF(I59=H60,H58,0))</f>
        <v>Шакиров Ильяс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3" t="str">
        <f>IF(C17=B16,B18,IF(C17=B18,B16,0))</f>
        <v>_</v>
      </c>
      <c r="C62" s="16"/>
      <c r="D62" s="24"/>
      <c r="E62" s="16"/>
      <c r="F62" s="16"/>
      <c r="G62" s="29"/>
      <c r="H62" s="16"/>
      <c r="I62" s="31"/>
      <c r="J62" s="37" t="s">
        <v>55</v>
      </c>
      <c r="K62" s="37"/>
      <c r="L62"/>
      <c r="M62"/>
      <c r="N62"/>
      <c r="O62"/>
      <c r="P62"/>
      <c r="Q62"/>
      <c r="R62"/>
      <c r="S62"/>
    </row>
    <row r="63" spans="1:19" ht="12.75">
      <c r="A63" s="17"/>
      <c r="B63" s="29"/>
      <c r="C63" s="16"/>
      <c r="D63" s="20">
        <v>89</v>
      </c>
      <c r="E63" s="34" t="s">
        <v>207</v>
      </c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4"/>
      <c r="E64" s="27" t="s">
        <v>56</v>
      </c>
      <c r="F64" s="16"/>
      <c r="G64" s="20">
        <v>91</v>
      </c>
      <c r="H64" s="34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20">
        <v>85</v>
      </c>
      <c r="C65" s="34"/>
      <c r="D65" s="24"/>
      <c r="E65" s="16"/>
      <c r="F65" s="17">
        <v>-84</v>
      </c>
      <c r="G65" s="23">
        <f>IF(C61=B60,B62,IF(C61=B62,B60,0))</f>
        <v>0</v>
      </c>
      <c r="H65" s="24"/>
      <c r="I65" s="29"/>
      <c r="J65" s="16"/>
      <c r="K65" s="29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3" t="str">
        <f>IF(C25=B24,B26,IF(C25=B26,B24,0))</f>
        <v>_</v>
      </c>
      <c r="C66" s="24"/>
      <c r="D66" s="24"/>
      <c r="E66" s="16"/>
      <c r="F66" s="16"/>
      <c r="G66" s="16"/>
      <c r="H66" s="20">
        <v>93</v>
      </c>
      <c r="I66" s="3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20">
        <v>88</v>
      </c>
      <c r="D67" s="35" t="s">
        <v>208</v>
      </c>
      <c r="E67" s="16"/>
      <c r="F67" s="17">
        <v>-85</v>
      </c>
      <c r="G67" s="18">
        <f>IF(C65=B64,B66,IF(C65=B66,B64,0))</f>
        <v>0</v>
      </c>
      <c r="H67" s="24"/>
      <c r="I67" s="39"/>
      <c r="J67" s="37" t="s">
        <v>57</v>
      </c>
      <c r="K67" s="3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Алмаев Раис</v>
      </c>
      <c r="C68" s="24"/>
      <c r="D68" s="16"/>
      <c r="E68" s="16"/>
      <c r="F68" s="16"/>
      <c r="G68" s="20">
        <v>92</v>
      </c>
      <c r="H68" s="35"/>
      <c r="I68" s="31"/>
      <c r="J68" s="16"/>
      <c r="K68" s="31"/>
      <c r="L68"/>
      <c r="M68"/>
      <c r="N68"/>
      <c r="O68"/>
      <c r="P68"/>
      <c r="Q68"/>
      <c r="R68"/>
      <c r="S68"/>
    </row>
    <row r="69" spans="1:19" ht="12.75">
      <c r="A69" s="17"/>
      <c r="B69" s="20">
        <v>86</v>
      </c>
      <c r="C69" s="35" t="s">
        <v>208</v>
      </c>
      <c r="D69" s="17">
        <v>-89</v>
      </c>
      <c r="E69" s="18" t="str">
        <f>IF(E63=D59,D67,IF(E63=D67,D59,0))</f>
        <v>Алмаев Раис</v>
      </c>
      <c r="F69" s="17">
        <v>-86</v>
      </c>
      <c r="G69" s="23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3" t="str">
        <f>IF(C33=B32,B34,IF(C33=B34,B32,0))</f>
        <v>_</v>
      </c>
      <c r="C70" s="16"/>
      <c r="D70" s="16"/>
      <c r="E70" s="27" t="s">
        <v>58</v>
      </c>
      <c r="F70" s="16"/>
      <c r="G70" s="16"/>
      <c r="H70" s="17">
        <v>-93</v>
      </c>
      <c r="I70" s="18">
        <f>IF(I66=H64,H68,IF(I66=H68,H64,0))</f>
        <v>0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1"/>
      <c r="F71" s="16"/>
      <c r="G71" s="17">
        <v>-91</v>
      </c>
      <c r="H71" s="18" t="str">
        <f>IF(H64=G63,G65,IF(H64=G65,G63,0))</f>
        <v>_</v>
      </c>
      <c r="I71" s="31"/>
      <c r="J71" s="37" t="s">
        <v>59</v>
      </c>
      <c r="K71" s="3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20">
        <v>90</v>
      </c>
      <c r="E72" s="34"/>
      <c r="F72" s="16"/>
      <c r="G72" s="16"/>
      <c r="H72" s="20">
        <v>94</v>
      </c>
      <c r="I72" s="36"/>
      <c r="J72" s="34"/>
      <c r="K72" s="34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3">
        <f>IF(D67=C65,C69,IF(D67=C69,C65,0))</f>
        <v>0</v>
      </c>
      <c r="E73" s="27" t="s">
        <v>60</v>
      </c>
      <c r="F73" s="16"/>
      <c r="G73" s="17">
        <v>-92</v>
      </c>
      <c r="H73" s="23" t="str">
        <f>IF(H68=G67,G69,IF(H68=G69,G67,0))</f>
        <v>_</v>
      </c>
      <c r="I73" s="31"/>
      <c r="J73" s="37" t="s">
        <v>61</v>
      </c>
      <c r="K73" s="3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9"/>
      <c r="D75" s="16"/>
      <c r="E75" s="27" t="s">
        <v>62</v>
      </c>
      <c r="F75" s="16"/>
      <c r="G75" s="29"/>
      <c r="H75" s="16"/>
      <c r="I75" s="31"/>
      <c r="J75" s="37" t="s">
        <v>63</v>
      </c>
      <c r="K75" s="3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13" t="str">
        <f>Сп6л!A1</f>
        <v>Кубок Башкортостана 2011</v>
      </c>
      <c r="B1" s="13"/>
      <c r="C1" s="13"/>
      <c r="D1" s="13"/>
      <c r="E1" s="13"/>
      <c r="F1" s="13"/>
      <c r="G1" s="13"/>
    </row>
    <row r="2" spans="1:7" ht="15.75">
      <c r="A2" s="13" t="str">
        <f>Сп6л!A2</f>
        <v>Турнир 6-й лиги Этапа УфаПак</v>
      </c>
      <c r="B2" s="13"/>
      <c r="C2" s="13"/>
      <c r="D2" s="13"/>
      <c r="E2" s="13"/>
      <c r="F2" s="13"/>
      <c r="G2" s="13"/>
    </row>
    <row r="3" spans="1:7" ht="15.75">
      <c r="A3" s="15">
        <f>Сп6л!A3</f>
        <v>40887</v>
      </c>
      <c r="B3" s="15"/>
      <c r="C3" s="15"/>
      <c r="D3" s="15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Сп6л!A7</f>
        <v>Шакирова Арина</v>
      </c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0.5" customHeight="1">
      <c r="A6" s="16"/>
      <c r="B6" s="20">
        <v>1</v>
      </c>
      <c r="C6" s="21" t="s">
        <v>5</v>
      </c>
      <c r="D6" s="16"/>
      <c r="E6" s="22"/>
      <c r="F6" s="16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0.5" customHeight="1">
      <c r="A7" s="17">
        <v>32</v>
      </c>
      <c r="B7" s="23" t="str">
        <f>Сп6л!A38</f>
        <v>_</v>
      </c>
      <c r="C7" s="24"/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0.5" customHeight="1">
      <c r="A8" s="16"/>
      <c r="B8" s="16"/>
      <c r="C8" s="20">
        <v>17</v>
      </c>
      <c r="D8" s="21" t="s">
        <v>5</v>
      </c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0.5" customHeight="1">
      <c r="A9" s="17">
        <v>17</v>
      </c>
      <c r="B9" s="18" t="str">
        <f>Сп6л!A23</f>
        <v>Новожилов Данис</v>
      </c>
      <c r="C9" s="24"/>
      <c r="D9" s="24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0.5" customHeight="1">
      <c r="A10" s="16"/>
      <c r="B10" s="20">
        <v>2</v>
      </c>
      <c r="C10" s="25" t="s">
        <v>21</v>
      </c>
      <c r="D10" s="24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 customHeight="1">
      <c r="A11" s="17">
        <v>16</v>
      </c>
      <c r="B11" s="23" t="str">
        <f>Сп6л!A22</f>
        <v>Исламбратов Эдуард</v>
      </c>
      <c r="C11" s="16"/>
      <c r="D11" s="24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0.5" customHeight="1">
      <c r="A12" s="16"/>
      <c r="B12" s="16"/>
      <c r="C12" s="16"/>
      <c r="D12" s="20">
        <v>25</v>
      </c>
      <c r="E12" s="21" t="s">
        <v>12</v>
      </c>
      <c r="F12" s="16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 customHeight="1">
      <c r="A13" s="17">
        <v>9</v>
      </c>
      <c r="B13" s="18" t="str">
        <f>Сп6л!A15</f>
        <v>Гончаров Данил</v>
      </c>
      <c r="C13" s="16"/>
      <c r="D13" s="24"/>
      <c r="E13" s="24"/>
      <c r="F13" s="1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 customHeight="1">
      <c r="A14" s="16"/>
      <c r="B14" s="20">
        <v>3</v>
      </c>
      <c r="C14" s="21" t="s">
        <v>13</v>
      </c>
      <c r="D14" s="24"/>
      <c r="E14" s="24"/>
      <c r="F14" s="1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 customHeight="1">
      <c r="A15" s="17">
        <v>24</v>
      </c>
      <c r="B15" s="23" t="str">
        <f>Сп6л!A30</f>
        <v>Сайфуллина Лира</v>
      </c>
      <c r="C15" s="24"/>
      <c r="D15" s="24"/>
      <c r="E15" s="24"/>
      <c r="F15" s="1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 customHeight="1">
      <c r="A16" s="16"/>
      <c r="B16" s="16"/>
      <c r="C16" s="20">
        <v>18</v>
      </c>
      <c r="D16" s="25" t="s">
        <v>12</v>
      </c>
      <c r="E16" s="24"/>
      <c r="F16" s="1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 customHeight="1">
      <c r="A17" s="17">
        <v>25</v>
      </c>
      <c r="B17" s="18" t="str">
        <f>Сп6л!A31</f>
        <v>Аюпов Альмир</v>
      </c>
      <c r="C17" s="24"/>
      <c r="D17" s="16"/>
      <c r="E17" s="24"/>
      <c r="F17" s="16"/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 customHeight="1">
      <c r="A18" s="16"/>
      <c r="B18" s="20">
        <v>4</v>
      </c>
      <c r="C18" s="25" t="s">
        <v>12</v>
      </c>
      <c r="D18" s="16"/>
      <c r="E18" s="24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 customHeight="1">
      <c r="A19" s="17">
        <v>8</v>
      </c>
      <c r="B19" s="23" t="str">
        <f>Сп6л!A14</f>
        <v>Ерофеев Илья</v>
      </c>
      <c r="C19" s="16"/>
      <c r="D19" s="16"/>
      <c r="E19" s="24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 customHeight="1">
      <c r="A20" s="16"/>
      <c r="B20" s="16"/>
      <c r="C20" s="16"/>
      <c r="D20" s="16"/>
      <c r="E20" s="20">
        <v>29</v>
      </c>
      <c r="F20" s="21" t="s">
        <v>9</v>
      </c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 customHeight="1">
      <c r="A21" s="17">
        <v>5</v>
      </c>
      <c r="B21" s="18" t="str">
        <f>Сп6л!A11</f>
        <v>Каримов Артур</v>
      </c>
      <c r="C21" s="16"/>
      <c r="D21" s="16"/>
      <c r="E21" s="24"/>
      <c r="F21" s="24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 customHeight="1">
      <c r="A22" s="16"/>
      <c r="B22" s="20">
        <v>5</v>
      </c>
      <c r="C22" s="21" t="s">
        <v>9</v>
      </c>
      <c r="D22" s="16"/>
      <c r="E22" s="24"/>
      <c r="F22" s="24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17">
        <v>28</v>
      </c>
      <c r="B23" s="23" t="str">
        <f>Сп6л!A34</f>
        <v>_</v>
      </c>
      <c r="C23" s="24"/>
      <c r="D23" s="16"/>
      <c r="E23" s="24"/>
      <c r="F23" s="24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 customHeight="1">
      <c r="A24" s="16"/>
      <c r="B24" s="16"/>
      <c r="C24" s="20">
        <v>19</v>
      </c>
      <c r="D24" s="21" t="s">
        <v>9</v>
      </c>
      <c r="E24" s="24"/>
      <c r="F24" s="24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 customHeight="1">
      <c r="A25" s="17">
        <v>21</v>
      </c>
      <c r="B25" s="18" t="str">
        <f>Сп6л!A27</f>
        <v>Калугина Елизавета</v>
      </c>
      <c r="C25" s="24"/>
      <c r="D25" s="24"/>
      <c r="E25" s="24"/>
      <c r="F25" s="24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 customHeight="1">
      <c r="A26" s="16"/>
      <c r="B26" s="20">
        <v>6</v>
      </c>
      <c r="C26" s="25" t="s">
        <v>16</v>
      </c>
      <c r="D26" s="24"/>
      <c r="E26" s="24"/>
      <c r="F26" s="24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 customHeight="1">
      <c r="A27" s="17">
        <v>12</v>
      </c>
      <c r="B27" s="23" t="str">
        <f>Сп6л!A18</f>
        <v>Патраев Борис</v>
      </c>
      <c r="C27" s="16"/>
      <c r="D27" s="24"/>
      <c r="E27" s="24"/>
      <c r="F27" s="24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 customHeight="1">
      <c r="A28" s="16"/>
      <c r="B28" s="16"/>
      <c r="C28" s="16"/>
      <c r="D28" s="20">
        <v>26</v>
      </c>
      <c r="E28" s="25" t="s">
        <v>9</v>
      </c>
      <c r="F28" s="24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 customHeight="1">
      <c r="A29" s="17">
        <v>13</v>
      </c>
      <c r="B29" s="18" t="str">
        <f>Сп6л!A19</f>
        <v>Суфияров Ильнур</v>
      </c>
      <c r="C29" s="16"/>
      <c r="D29" s="24"/>
      <c r="E29" s="16"/>
      <c r="F29" s="24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 customHeight="1">
      <c r="A30" s="16"/>
      <c r="B30" s="20">
        <v>7</v>
      </c>
      <c r="C30" s="21" t="s">
        <v>24</v>
      </c>
      <c r="D30" s="24"/>
      <c r="E30" s="16"/>
      <c r="F30" s="24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17">
        <v>20</v>
      </c>
      <c r="B31" s="23" t="str">
        <f>Сп6л!A26</f>
        <v>Седова Яна</v>
      </c>
      <c r="C31" s="24"/>
      <c r="D31" s="24"/>
      <c r="E31" s="16"/>
      <c r="F31" s="24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 customHeight="1">
      <c r="A32" s="16"/>
      <c r="B32" s="16"/>
      <c r="C32" s="20">
        <v>20</v>
      </c>
      <c r="D32" s="25" t="s">
        <v>24</v>
      </c>
      <c r="E32" s="16"/>
      <c r="F32" s="24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 customHeight="1">
      <c r="A33" s="17">
        <v>29</v>
      </c>
      <c r="B33" s="18" t="str">
        <f>Сп6л!A35</f>
        <v>_</v>
      </c>
      <c r="C33" s="24"/>
      <c r="D33" s="16"/>
      <c r="E33" s="16"/>
      <c r="F33" s="24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 customHeight="1">
      <c r="A34" s="16"/>
      <c r="B34" s="20">
        <v>8</v>
      </c>
      <c r="C34" s="25" t="s">
        <v>8</v>
      </c>
      <c r="D34" s="16"/>
      <c r="E34" s="16"/>
      <c r="F34" s="24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 customHeight="1">
      <c r="A35" s="17">
        <v>4</v>
      </c>
      <c r="B35" s="23" t="str">
        <f>Сп6л!A10</f>
        <v>Якупова Елена</v>
      </c>
      <c r="C35" s="16"/>
      <c r="D35" s="16"/>
      <c r="E35" s="16"/>
      <c r="F35" s="24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 customHeight="1">
      <c r="A36" s="16"/>
      <c r="B36" s="16"/>
      <c r="C36" s="16"/>
      <c r="D36" s="16"/>
      <c r="E36" s="16"/>
      <c r="F36" s="20">
        <v>31</v>
      </c>
      <c r="G36" s="21" t="s">
        <v>11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 customHeight="1">
      <c r="A37" s="17">
        <v>3</v>
      </c>
      <c r="B37" s="18" t="str">
        <f>Сп6л!A9</f>
        <v>Пехенько Кирилл</v>
      </c>
      <c r="C37" s="16"/>
      <c r="D37" s="16"/>
      <c r="E37" s="16"/>
      <c r="F37" s="24"/>
      <c r="G37" s="27" t="s">
        <v>32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 customHeight="1">
      <c r="A38" s="16"/>
      <c r="B38" s="20">
        <v>9</v>
      </c>
      <c r="C38" s="21" t="s">
        <v>7</v>
      </c>
      <c r="D38" s="16"/>
      <c r="E38" s="16"/>
      <c r="F38" s="24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 customHeight="1">
      <c r="A39" s="17">
        <v>30</v>
      </c>
      <c r="B39" s="23" t="str">
        <f>Сп6л!A36</f>
        <v>_</v>
      </c>
      <c r="C39" s="24"/>
      <c r="D39" s="16"/>
      <c r="E39" s="16"/>
      <c r="F39" s="24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 customHeight="1">
      <c r="A40" s="16"/>
      <c r="B40" s="16"/>
      <c r="C40" s="20">
        <v>21</v>
      </c>
      <c r="D40" s="21" t="s">
        <v>7</v>
      </c>
      <c r="E40" s="16"/>
      <c r="F40" s="24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 customHeight="1">
      <c r="A41" s="17">
        <v>19</v>
      </c>
      <c r="B41" s="18" t="str">
        <f>Сп6л!A25</f>
        <v>Максимов Владислав</v>
      </c>
      <c r="C41" s="24"/>
      <c r="D41" s="24"/>
      <c r="E41" s="16"/>
      <c r="F41" s="24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 customHeight="1">
      <c r="A42" s="16"/>
      <c r="B42" s="20">
        <v>10</v>
      </c>
      <c r="C42" s="25" t="s">
        <v>18</v>
      </c>
      <c r="D42" s="24"/>
      <c r="E42" s="16"/>
      <c r="F42" s="24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 customHeight="1">
      <c r="A43" s="17">
        <v>14</v>
      </c>
      <c r="B43" s="23" t="str">
        <f>Сп6л!A20</f>
        <v>Казыханов Данис</v>
      </c>
      <c r="C43" s="16"/>
      <c r="D43" s="24"/>
      <c r="E43" s="16"/>
      <c r="F43" s="24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 customHeight="1">
      <c r="A44" s="16"/>
      <c r="B44" s="16"/>
      <c r="C44" s="16"/>
      <c r="D44" s="20">
        <v>27</v>
      </c>
      <c r="E44" s="21" t="s">
        <v>7</v>
      </c>
      <c r="F44" s="24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 customHeight="1">
      <c r="A45" s="17">
        <v>11</v>
      </c>
      <c r="B45" s="18" t="str">
        <f>Сп6л!A17</f>
        <v>Швецов Максим</v>
      </c>
      <c r="C45" s="16"/>
      <c r="D45" s="24"/>
      <c r="E45" s="24"/>
      <c r="F45" s="24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 customHeight="1">
      <c r="A46" s="16"/>
      <c r="B46" s="20">
        <v>11</v>
      </c>
      <c r="C46" s="21" t="s">
        <v>15</v>
      </c>
      <c r="D46" s="24"/>
      <c r="E46" s="24"/>
      <c r="F46" s="24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 customHeight="1">
      <c r="A47" s="17">
        <v>22</v>
      </c>
      <c r="B47" s="23" t="str">
        <f>Сп6л!A28</f>
        <v>Бубнова Александра</v>
      </c>
      <c r="C47" s="24"/>
      <c r="D47" s="24"/>
      <c r="E47" s="24"/>
      <c r="F47" s="24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 customHeight="1">
      <c r="A48" s="16"/>
      <c r="B48" s="16"/>
      <c r="C48" s="20">
        <v>22</v>
      </c>
      <c r="D48" s="25" t="s">
        <v>15</v>
      </c>
      <c r="E48" s="24"/>
      <c r="F48" s="24"/>
      <c r="G48" s="1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 customHeight="1">
      <c r="A49" s="17">
        <v>27</v>
      </c>
      <c r="B49" s="18" t="str">
        <f>Сп6л!A33</f>
        <v>_</v>
      </c>
      <c r="C49" s="24"/>
      <c r="D49" s="16"/>
      <c r="E49" s="24"/>
      <c r="F49" s="24"/>
      <c r="G49" s="1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 customHeight="1">
      <c r="A50" s="16"/>
      <c r="B50" s="20">
        <v>12</v>
      </c>
      <c r="C50" s="25" t="s">
        <v>10</v>
      </c>
      <c r="D50" s="16"/>
      <c r="E50" s="24"/>
      <c r="F50" s="24"/>
      <c r="G50" s="1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 customHeight="1">
      <c r="A51" s="17">
        <v>6</v>
      </c>
      <c r="B51" s="23" t="str">
        <f>Сп6л!A12</f>
        <v>Байрамалов Вячеслав</v>
      </c>
      <c r="C51" s="16"/>
      <c r="D51" s="16"/>
      <c r="E51" s="24"/>
      <c r="F51" s="24"/>
      <c r="G51" s="1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 customHeight="1">
      <c r="A52" s="16"/>
      <c r="B52" s="16"/>
      <c r="C52" s="16"/>
      <c r="D52" s="16"/>
      <c r="E52" s="20">
        <v>30</v>
      </c>
      <c r="F52" s="25" t="s">
        <v>11</v>
      </c>
      <c r="G52" s="1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 customHeight="1">
      <c r="A53" s="17">
        <v>7</v>
      </c>
      <c r="B53" s="18" t="str">
        <f>Сп6л!A13</f>
        <v>Гайсин Динислам</v>
      </c>
      <c r="C53" s="16"/>
      <c r="D53" s="16"/>
      <c r="E53" s="24"/>
      <c r="F53" s="16"/>
      <c r="G53" s="16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 customHeight="1">
      <c r="A54" s="16"/>
      <c r="B54" s="20">
        <v>13</v>
      </c>
      <c r="C54" s="21" t="s">
        <v>11</v>
      </c>
      <c r="D54" s="16"/>
      <c r="E54" s="24"/>
      <c r="F54" s="16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 customHeight="1">
      <c r="A55" s="17">
        <v>26</v>
      </c>
      <c r="B55" s="23" t="str">
        <f>Сп6л!A32</f>
        <v>Ахметзянов Алмаз</v>
      </c>
      <c r="C55" s="24"/>
      <c r="D55" s="16"/>
      <c r="E55" s="24"/>
      <c r="F55" s="16"/>
      <c r="G55" s="16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 customHeight="1">
      <c r="A56" s="16"/>
      <c r="B56" s="16"/>
      <c r="C56" s="20">
        <v>23</v>
      </c>
      <c r="D56" s="21" t="s">
        <v>11</v>
      </c>
      <c r="E56" s="24"/>
      <c r="F56" s="28">
        <v>-31</v>
      </c>
      <c r="G56" s="18" t="str">
        <f>IF(G36=F20,F52,IF(G36=F52,F20,0))</f>
        <v>Каримов Артур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 customHeight="1">
      <c r="A57" s="17">
        <v>23</v>
      </c>
      <c r="B57" s="18" t="str">
        <f>Сп6л!A29</f>
        <v>Мустазяпов Ильмир</v>
      </c>
      <c r="C57" s="24"/>
      <c r="D57" s="24"/>
      <c r="E57" s="24"/>
      <c r="F57" s="16"/>
      <c r="G57" s="27" t="s">
        <v>33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6"/>
      <c r="B58" s="20">
        <v>14</v>
      </c>
      <c r="C58" s="25" t="s">
        <v>27</v>
      </c>
      <c r="D58" s="24"/>
      <c r="E58" s="24"/>
      <c r="F58" s="16"/>
      <c r="G58" s="16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 customHeight="1">
      <c r="A59" s="17">
        <v>10</v>
      </c>
      <c r="B59" s="23" t="str">
        <f>Сп6л!A16</f>
        <v>Саликов Антон</v>
      </c>
      <c r="C59" s="16"/>
      <c r="D59" s="24"/>
      <c r="E59" s="24"/>
      <c r="F59" s="16"/>
      <c r="G59" s="1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 customHeight="1">
      <c r="A60" s="16"/>
      <c r="B60" s="16"/>
      <c r="C60" s="16"/>
      <c r="D60" s="20">
        <v>28</v>
      </c>
      <c r="E60" s="25" t="s">
        <v>11</v>
      </c>
      <c r="F60" s="16"/>
      <c r="G60" s="16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 customHeight="1">
      <c r="A61" s="17">
        <v>15</v>
      </c>
      <c r="B61" s="18" t="str">
        <f>Сп6л!A21</f>
        <v>Уразаев Радмир</v>
      </c>
      <c r="C61" s="16"/>
      <c r="D61" s="24"/>
      <c r="E61" s="16"/>
      <c r="F61" s="16"/>
      <c r="G61" s="1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 customHeight="1">
      <c r="A62" s="16"/>
      <c r="B62" s="20">
        <v>15</v>
      </c>
      <c r="C62" s="21" t="s">
        <v>19</v>
      </c>
      <c r="D62" s="24"/>
      <c r="E62" s="17">
        <v>-58</v>
      </c>
      <c r="F62" s="18" t="str">
        <f>IF(6л2с!H14=6л2с!G10,6л2с!G18,IF(6л2с!H14=6л2с!G18,6л2с!G10,0))</f>
        <v>Пехенько Кирилл</v>
      </c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 customHeight="1">
      <c r="A63" s="17">
        <v>18</v>
      </c>
      <c r="B63" s="23" t="str">
        <f>Сп6л!A24</f>
        <v>Гадельшин Тимур</v>
      </c>
      <c r="C63" s="24"/>
      <c r="D63" s="24"/>
      <c r="E63" s="16"/>
      <c r="F63" s="20">
        <v>61</v>
      </c>
      <c r="G63" s="21" t="s">
        <v>12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 customHeight="1">
      <c r="A64" s="16"/>
      <c r="B64" s="16"/>
      <c r="C64" s="20">
        <v>24</v>
      </c>
      <c r="D64" s="25" t="s">
        <v>6</v>
      </c>
      <c r="E64" s="17">
        <v>-59</v>
      </c>
      <c r="F64" s="23" t="str">
        <f>IF(6л2с!H30=6л2с!G26,6л2с!G34,IF(6л2с!H30=6л2с!G34,6л2с!G26,0))</f>
        <v>Ерофеев Илья</v>
      </c>
      <c r="G64" s="27" t="s">
        <v>34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 customHeight="1">
      <c r="A65" s="17">
        <v>31</v>
      </c>
      <c r="B65" s="18" t="str">
        <f>Сп6л!A37</f>
        <v>_</v>
      </c>
      <c r="C65" s="24"/>
      <c r="D65" s="16"/>
      <c r="E65" s="16"/>
      <c r="F65" s="17">
        <v>-61</v>
      </c>
      <c r="G65" s="18" t="str">
        <f>IF(G63=F62,F64,IF(G63=F64,F62,0))</f>
        <v>Пехенько Кирилл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 customHeight="1">
      <c r="A66" s="16"/>
      <c r="B66" s="20">
        <v>16</v>
      </c>
      <c r="C66" s="25" t="s">
        <v>6</v>
      </c>
      <c r="D66" s="16"/>
      <c r="E66" s="16"/>
      <c r="F66" s="16"/>
      <c r="G66" s="27" t="s">
        <v>35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 customHeight="1">
      <c r="A67" s="17">
        <v>2</v>
      </c>
      <c r="B67" s="23" t="str">
        <f>Сп6л!A8</f>
        <v>Барышев Илья</v>
      </c>
      <c r="C67" s="16"/>
      <c r="D67" s="16"/>
      <c r="E67" s="17">
        <v>-56</v>
      </c>
      <c r="F67" s="18" t="str">
        <f>IF(6л2с!G10=6л2с!F6,6л2с!F14,IF(6л2с!G10=6л2с!F14,6л2с!F6,0))</f>
        <v>Седова Яна</v>
      </c>
      <c r="G67" s="16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 customHeight="1">
      <c r="A68" s="16"/>
      <c r="B68" s="16"/>
      <c r="C68" s="16"/>
      <c r="D68" s="16"/>
      <c r="E68" s="16"/>
      <c r="F68" s="20">
        <v>62</v>
      </c>
      <c r="G68" s="21" t="s">
        <v>15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 customHeight="1">
      <c r="A69" s="17">
        <v>-52</v>
      </c>
      <c r="B69" s="18" t="str">
        <f>IF(6л2с!F6=6л2с!E4,6л2с!E8,IF(6л2с!F6=6л2с!E8,6л2с!E4,0))</f>
        <v>Аюпов Альмир</v>
      </c>
      <c r="C69" s="16"/>
      <c r="D69" s="16"/>
      <c r="E69" s="17">
        <v>-57</v>
      </c>
      <c r="F69" s="23" t="str">
        <f>IF(6л2с!G26=6л2с!F22,6л2с!F30,IF(6л2с!G26=6л2с!F30,6л2с!F22,0))</f>
        <v>Швецов Максим</v>
      </c>
      <c r="G69" s="27" t="s">
        <v>36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 customHeight="1">
      <c r="A70" s="16"/>
      <c r="B70" s="20">
        <v>63</v>
      </c>
      <c r="C70" s="21" t="s">
        <v>29</v>
      </c>
      <c r="D70" s="16"/>
      <c r="E70" s="16"/>
      <c r="F70" s="17">
        <v>-62</v>
      </c>
      <c r="G70" s="18" t="str">
        <f>IF(G68=F67,F69,IF(G68=F69,F67,0))</f>
        <v>Седова Яна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 customHeight="1">
      <c r="A71" s="17">
        <v>-53</v>
      </c>
      <c r="B71" s="23" t="str">
        <f>IF(6л2с!F14=6л2с!E12,6л2с!E16,IF(6л2с!F14=6л2с!E16,6л2с!E12,0))</f>
        <v>Казыханов Данис</v>
      </c>
      <c r="C71" s="24"/>
      <c r="D71" s="29"/>
      <c r="E71" s="16"/>
      <c r="F71" s="16"/>
      <c r="G71" s="27" t="s">
        <v>37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 customHeight="1">
      <c r="A72" s="16"/>
      <c r="B72" s="16"/>
      <c r="C72" s="20">
        <v>65</v>
      </c>
      <c r="D72" s="21" t="s">
        <v>29</v>
      </c>
      <c r="E72" s="17">
        <v>-63</v>
      </c>
      <c r="F72" s="18" t="str">
        <f>IF(C70=B69,B71,IF(C70=B71,B69,0))</f>
        <v>Казыханов Данис</v>
      </c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 customHeight="1">
      <c r="A73" s="17">
        <v>-54</v>
      </c>
      <c r="B73" s="18" t="str">
        <f>IF(6л2с!F22=6л2с!E20,6л2с!E24,IF(6л2с!F22=6л2с!E24,6л2с!E20,0))</f>
        <v>Патраев Борис</v>
      </c>
      <c r="C73" s="24"/>
      <c r="D73" s="30" t="s">
        <v>38</v>
      </c>
      <c r="E73" s="16"/>
      <c r="F73" s="20">
        <v>66</v>
      </c>
      <c r="G73" s="21" t="s">
        <v>18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 customHeight="1">
      <c r="A74" s="16"/>
      <c r="B74" s="20">
        <v>64</v>
      </c>
      <c r="C74" s="25" t="s">
        <v>13</v>
      </c>
      <c r="D74" s="31"/>
      <c r="E74" s="17">
        <v>-64</v>
      </c>
      <c r="F74" s="23" t="str">
        <f>IF(C74=B73,B75,IF(C74=B75,B73,0))</f>
        <v>Патраев Борис</v>
      </c>
      <c r="G74" s="27" t="s">
        <v>39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 customHeight="1">
      <c r="A75" s="17">
        <v>-55</v>
      </c>
      <c r="B75" s="23" t="str">
        <f>IF(6л2с!F30=6л2с!E28,6л2с!E32,IF(6л2с!F30=6л2с!E32,6л2с!E28,0))</f>
        <v>Гончаров Данил</v>
      </c>
      <c r="C75" s="17">
        <v>-65</v>
      </c>
      <c r="D75" s="18" t="str">
        <f>IF(D72=C70,C74,IF(D72=C74,C70,0))</f>
        <v>Гончаров Данил</v>
      </c>
      <c r="E75" s="16"/>
      <c r="F75" s="17">
        <v>-66</v>
      </c>
      <c r="G75" s="18" t="str">
        <f>IF(G73=F72,F74,IF(G73=F74,F72,0))</f>
        <v>Патраев Борис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 customHeight="1">
      <c r="A76" s="16"/>
      <c r="B76" s="16"/>
      <c r="C76" s="16"/>
      <c r="D76" s="27" t="s">
        <v>40</v>
      </c>
      <c r="E76" s="16"/>
      <c r="F76" s="16"/>
      <c r="G76" s="27" t="s">
        <v>41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8:19" ht="9" customHeight="1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8:19" ht="9" customHeight="1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3" customWidth="1"/>
    <col min="2" max="2" width="13.875" style="33" customWidth="1"/>
    <col min="3" max="8" width="12.75390625" style="33" customWidth="1"/>
    <col min="9" max="11" width="6.75390625" style="33" customWidth="1"/>
    <col min="12" max="16384" width="9.125" style="33" customWidth="1"/>
  </cols>
  <sheetData>
    <row r="1" spans="1:11" ht="15.75">
      <c r="A1" s="32" t="str">
        <f>Сп6л!A1</f>
        <v>Кубок Башкортостана 2011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3" t="str">
        <f>Сп6л!A2</f>
        <v>Турнир 6-й лиги Этапа УфаПак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5">
        <f>Сп6л!A3</f>
        <v>40887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12.75">
      <c r="A4" s="17">
        <v>-1</v>
      </c>
      <c r="B4" s="18" t="str">
        <f>IF(6л1с!C6=6л1с!B5,6л1с!B7,IF(6л1с!C6=6л1с!B7,6л1с!B5,0))</f>
        <v>_</v>
      </c>
      <c r="C4" s="16"/>
      <c r="D4" s="17">
        <v>-25</v>
      </c>
      <c r="E4" s="18" t="str">
        <f>IF(6л1с!E12=6л1с!D8,6л1с!D16,IF(6л1с!E12=6л1с!D16,6л1с!D8,0))</f>
        <v>Шакирова Арина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20">
        <v>32</v>
      </c>
      <c r="C5" s="34" t="s">
        <v>20</v>
      </c>
      <c r="D5" s="16"/>
      <c r="E5" s="24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3" t="str">
        <f>IF(6л1с!C10=6л1с!B9,6л1с!B11,IF(6л1с!C10=6л1с!B11,6л1с!B9,0))</f>
        <v>Исламбратов Эдуард</v>
      </c>
      <c r="C6" s="20">
        <v>40</v>
      </c>
      <c r="D6" s="34" t="s">
        <v>20</v>
      </c>
      <c r="E6" s="20">
        <v>52</v>
      </c>
      <c r="F6" s="34" t="s">
        <v>5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3" t="str">
        <f>IF(6л1с!D64=6л1с!C62,6л1с!C66,IF(6л1с!D64=6л1с!C66,6л1с!C62,0))</f>
        <v>Уразаев Радмир</v>
      </c>
      <c r="D7" s="24"/>
      <c r="E7" s="24"/>
      <c r="F7" s="24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IF(6л1с!C14=6л1с!B13,6л1с!B15,IF(6л1с!C14=6л1с!B15,6л1с!B13,0))</f>
        <v>Сайфуллина Лира</v>
      </c>
      <c r="C8" s="16"/>
      <c r="D8" s="20">
        <v>48</v>
      </c>
      <c r="E8" s="35" t="s">
        <v>29</v>
      </c>
      <c r="F8" s="24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20">
        <v>33</v>
      </c>
      <c r="C9" s="34" t="s">
        <v>29</v>
      </c>
      <c r="D9" s="24"/>
      <c r="E9" s="29"/>
      <c r="F9" s="24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3" t="str">
        <f>IF(6л1с!C18=6л1с!B17,6л1с!B19,IF(6л1с!C18=6л1с!B19,6л1с!B17,0))</f>
        <v>Аюпов Альмир</v>
      </c>
      <c r="C10" s="20">
        <v>41</v>
      </c>
      <c r="D10" s="35" t="s">
        <v>29</v>
      </c>
      <c r="E10" s="29"/>
      <c r="F10" s="20">
        <v>56</v>
      </c>
      <c r="G10" s="34" t="s">
        <v>5</v>
      </c>
      <c r="H10" s="29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3" t="str">
        <f>IF(6л1с!D56=6л1с!C54,6л1с!C58,IF(6л1с!D56=6л1с!C58,6л1с!C54,0))</f>
        <v>Мустазяпов Ильмир</v>
      </c>
      <c r="D11" s="16"/>
      <c r="E11" s="29"/>
      <c r="F11" s="24"/>
      <c r="G11" s="24"/>
      <c r="H11" s="29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IF(6л1с!C22=6л1с!B21,6л1с!B23,IF(6л1с!C22=6л1с!B23,6л1с!B21,0))</f>
        <v>_</v>
      </c>
      <c r="C12" s="16"/>
      <c r="D12" s="17">
        <v>-26</v>
      </c>
      <c r="E12" s="18" t="str">
        <f>IF(6л1с!E28=6л1с!D24,6л1с!D32,IF(6л1с!E28=6л1с!D32,6л1с!D24,0))</f>
        <v>Седова Яна</v>
      </c>
      <c r="F12" s="24"/>
      <c r="G12" s="24"/>
      <c r="H12" s="29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20">
        <v>34</v>
      </c>
      <c r="C13" s="34" t="s">
        <v>25</v>
      </c>
      <c r="D13" s="16"/>
      <c r="E13" s="24"/>
      <c r="F13" s="24"/>
      <c r="G13" s="24"/>
      <c r="H13" s="29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3" t="str">
        <f>IF(6л1с!C26=6л1с!B25,6л1с!B27,IF(6л1с!C26=6л1с!B27,6л1с!B25,0))</f>
        <v>Калугина Елизавета</v>
      </c>
      <c r="C14" s="20">
        <v>42</v>
      </c>
      <c r="D14" s="34" t="s">
        <v>10</v>
      </c>
      <c r="E14" s="20">
        <v>53</v>
      </c>
      <c r="F14" s="35" t="s">
        <v>24</v>
      </c>
      <c r="G14" s="20">
        <v>58</v>
      </c>
      <c r="H14" s="34" t="s">
        <v>5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3" t="str">
        <f>IF(6л1с!D48=6л1с!C46,6л1с!C50,IF(6л1с!D48=6л1с!C50,6л1с!C46,0))</f>
        <v>Байрамалов Вячеслав</v>
      </c>
      <c r="D15" s="24"/>
      <c r="E15" s="24"/>
      <c r="F15" s="16"/>
      <c r="G15" s="24"/>
      <c r="H15" s="24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IF(6л1с!C30=6л1с!B29,6л1с!B31,IF(6л1с!C30=6л1с!B31,6л1с!B29,0))</f>
        <v>Суфияров Ильнур</v>
      </c>
      <c r="C16" s="16"/>
      <c r="D16" s="20">
        <v>49</v>
      </c>
      <c r="E16" s="35" t="s">
        <v>18</v>
      </c>
      <c r="F16" s="16"/>
      <c r="G16" s="24"/>
      <c r="H16" s="24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20">
        <v>35</v>
      </c>
      <c r="C17" s="34" t="s">
        <v>17</v>
      </c>
      <c r="D17" s="24"/>
      <c r="E17" s="29"/>
      <c r="F17" s="16"/>
      <c r="G17" s="24"/>
      <c r="H17" s="24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3" t="str">
        <f>IF(6л1с!C34=6л1с!B33,6л1с!B35,IF(6л1с!C34=6л1с!B35,6л1с!B33,0))</f>
        <v>_</v>
      </c>
      <c r="C18" s="20">
        <v>43</v>
      </c>
      <c r="D18" s="35" t="s">
        <v>18</v>
      </c>
      <c r="E18" s="29"/>
      <c r="F18" s="17">
        <v>-30</v>
      </c>
      <c r="G18" s="23" t="str">
        <f>IF(6л1с!F52=6л1с!E44,6л1с!E60,IF(6л1с!F52=6л1с!E60,6л1с!E44,0))</f>
        <v>Пехенько Кирилл</v>
      </c>
      <c r="H18" s="24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28">
        <v>-21</v>
      </c>
      <c r="C19" s="23" t="str">
        <f>IF(6л1с!D40=6л1с!C38,6л1с!C42,IF(6л1с!D40=6л1с!C42,6л1с!C38,0))</f>
        <v>Казыханов Данис</v>
      </c>
      <c r="D19" s="16"/>
      <c r="E19" s="29"/>
      <c r="F19" s="16"/>
      <c r="G19" s="29"/>
      <c r="H19" s="24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IF(6л1с!C38=6л1с!B37,6л1с!B39,IF(6л1с!C38=6л1с!B39,6л1с!B37,0))</f>
        <v>_</v>
      </c>
      <c r="C20" s="16"/>
      <c r="D20" s="17">
        <v>-27</v>
      </c>
      <c r="E20" s="18" t="str">
        <f>IF(6л1с!E44=6л1с!D40,6л1с!D48,IF(6л1с!E44=6л1с!D48,6л1с!D40,0))</f>
        <v>Швецов Максим</v>
      </c>
      <c r="F20" s="16"/>
      <c r="G20" s="29"/>
      <c r="H20" s="24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20">
        <v>36</v>
      </c>
      <c r="C21" s="34" t="s">
        <v>23</v>
      </c>
      <c r="D21" s="16"/>
      <c r="E21" s="24"/>
      <c r="F21" s="16"/>
      <c r="G21" s="29"/>
      <c r="H21" s="24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3" t="str">
        <f>IF(6л1с!C42=6л1с!B41,6л1с!B43,IF(6л1с!C42=6л1с!B43,6л1с!B41,0))</f>
        <v>Максимов Владислав</v>
      </c>
      <c r="C22" s="20">
        <v>44</v>
      </c>
      <c r="D22" s="34" t="s">
        <v>8</v>
      </c>
      <c r="E22" s="20">
        <v>54</v>
      </c>
      <c r="F22" s="34" t="s">
        <v>15</v>
      </c>
      <c r="G22" s="29"/>
      <c r="H22" s="20">
        <v>60</v>
      </c>
      <c r="I22" s="36" t="s">
        <v>6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3" t="str">
        <f>IF(6л1с!D32=6л1с!C30,6л1с!C34,IF(6л1с!D32=6л1с!C34,6л1с!C30,0))</f>
        <v>Якупова Елена</v>
      </c>
      <c r="D23" s="24"/>
      <c r="E23" s="24"/>
      <c r="F23" s="24"/>
      <c r="G23" s="29"/>
      <c r="H23" s="24"/>
      <c r="I23" s="31"/>
      <c r="J23" s="37" t="s">
        <v>42</v>
      </c>
      <c r="K23" s="3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IF(6л1с!C46=6л1с!B45,6л1с!B47,IF(6л1с!C46=6л1с!B47,6л1с!B45,0))</f>
        <v>Бубнова Александра</v>
      </c>
      <c r="C24" s="16"/>
      <c r="D24" s="20">
        <v>50</v>
      </c>
      <c r="E24" s="35" t="s">
        <v>16</v>
      </c>
      <c r="F24" s="24"/>
      <c r="G24" s="29"/>
      <c r="H24" s="24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20">
        <v>37</v>
      </c>
      <c r="C25" s="34" t="s">
        <v>26</v>
      </c>
      <c r="D25" s="24"/>
      <c r="E25" s="29"/>
      <c r="F25" s="24"/>
      <c r="G25" s="29"/>
      <c r="H25" s="24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3" t="str">
        <f>IF(6л1с!C50=6л1с!B49,6л1с!B51,IF(6л1с!C50=6л1с!B51,6л1с!B49,0))</f>
        <v>_</v>
      </c>
      <c r="C26" s="20">
        <v>45</v>
      </c>
      <c r="D26" s="35" t="s">
        <v>16</v>
      </c>
      <c r="E26" s="29"/>
      <c r="F26" s="20">
        <v>57</v>
      </c>
      <c r="G26" s="34" t="s">
        <v>6</v>
      </c>
      <c r="H26" s="24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3" t="str">
        <f>IF(6л1с!D24=6л1с!C22,6л1с!C26,IF(6л1с!D24=6л1с!C26,6л1с!C22,0))</f>
        <v>Патраев Борис</v>
      </c>
      <c r="D27" s="16"/>
      <c r="E27" s="29"/>
      <c r="F27" s="24"/>
      <c r="G27" s="24"/>
      <c r="H27" s="24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IF(6л1с!C54=6л1с!B53,6л1с!B55,IF(6л1с!C54=6л1с!B55,6л1с!B53,0))</f>
        <v>Ахметзянов Алмаз</v>
      </c>
      <c r="C28" s="16"/>
      <c r="D28" s="17">
        <v>-28</v>
      </c>
      <c r="E28" s="18" t="str">
        <f>IF(6л1с!E60=6л1с!D56,6л1с!D64,IF(6л1с!E60=6л1с!D64,6л1с!D56,0))</f>
        <v>Барышев Илья</v>
      </c>
      <c r="F28" s="24"/>
      <c r="G28" s="24"/>
      <c r="H28" s="24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20">
        <v>38</v>
      </c>
      <c r="C29" s="34" t="s">
        <v>30</v>
      </c>
      <c r="D29" s="16"/>
      <c r="E29" s="24"/>
      <c r="F29" s="24"/>
      <c r="G29" s="24"/>
      <c r="H29" s="24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3" t="str">
        <f>IF(6л1с!C58=6л1с!B57,6л1с!B59,IF(6л1с!C58=6л1с!B59,6л1с!B57,0))</f>
        <v>Саликов Антон</v>
      </c>
      <c r="C30" s="20">
        <v>46</v>
      </c>
      <c r="D30" s="34" t="s">
        <v>13</v>
      </c>
      <c r="E30" s="20">
        <v>55</v>
      </c>
      <c r="F30" s="35" t="s">
        <v>6</v>
      </c>
      <c r="G30" s="20">
        <v>59</v>
      </c>
      <c r="H30" s="35" t="s">
        <v>6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3" t="str">
        <f>IF(6л1с!D16=6л1с!C14,6л1с!C18,IF(6л1с!D16=6л1с!C18,6л1с!C14,0))</f>
        <v>Гончаров Данил</v>
      </c>
      <c r="D31" s="24"/>
      <c r="E31" s="24"/>
      <c r="F31" s="16"/>
      <c r="G31" s="24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IF(6л1с!C62=6л1с!B61,6л1с!B63,IF(6л1с!C62=6л1с!B63,6л1с!B61,0))</f>
        <v>Гадельшин Тимур</v>
      </c>
      <c r="C32" s="16"/>
      <c r="D32" s="20">
        <v>51</v>
      </c>
      <c r="E32" s="35" t="s">
        <v>13</v>
      </c>
      <c r="F32" s="16"/>
      <c r="G32" s="24"/>
      <c r="H32" s="17">
        <v>-60</v>
      </c>
      <c r="I32" s="18" t="str">
        <f>IF(I22=H14,H30,IF(I22=H30,H14,0))</f>
        <v>Шакирова Арина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20">
        <v>39</v>
      </c>
      <c r="C33" s="34" t="s">
        <v>22</v>
      </c>
      <c r="D33" s="24"/>
      <c r="E33" s="29"/>
      <c r="F33" s="16"/>
      <c r="G33" s="24"/>
      <c r="H33" s="16"/>
      <c r="I33" s="31"/>
      <c r="J33" s="37" t="s">
        <v>43</v>
      </c>
      <c r="K33" s="3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3" t="str">
        <f>IF(6л1с!C66=6л1с!B65,6л1с!B67,IF(6л1с!C66=6л1с!B67,6л1с!B65,0))</f>
        <v>_</v>
      </c>
      <c r="C34" s="20">
        <v>47</v>
      </c>
      <c r="D34" s="35" t="s">
        <v>22</v>
      </c>
      <c r="E34" s="29"/>
      <c r="F34" s="17">
        <v>-29</v>
      </c>
      <c r="G34" s="23" t="str">
        <f>IF(6л1с!F20=6л1с!E12,6л1с!E28,IF(6л1с!F20=6л1с!E28,6л1с!E12,0))</f>
        <v>Ерофеев Илья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3" t="str">
        <f>IF(6л1с!D8=6л1с!C6,6л1с!C10,IF(6л1с!D8=6л1с!C10,6л1с!C6,0))</f>
        <v>Новожилов Данис</v>
      </c>
      <c r="D35" s="16"/>
      <c r="E35" s="29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Уразаев Радмир</v>
      </c>
      <c r="C37" s="16"/>
      <c r="D37" s="16"/>
      <c r="E37" s="16"/>
      <c r="F37" s="17">
        <v>-48</v>
      </c>
      <c r="G37" s="18" t="str">
        <f>IF(E8=D6,D10,IF(E8=D10,D6,0))</f>
        <v>Исламбратов Эдуард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20">
        <v>71</v>
      </c>
      <c r="C38" s="34" t="s">
        <v>27</v>
      </c>
      <c r="D38" s="16"/>
      <c r="E38" s="16"/>
      <c r="F38" s="16"/>
      <c r="G38" s="20">
        <v>67</v>
      </c>
      <c r="H38" s="34" t="s">
        <v>10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3" t="str">
        <f>IF(D10=C9,C11,IF(D10=C11,C9,0))</f>
        <v>Мустазяпов Ильмир</v>
      </c>
      <c r="C39" s="24"/>
      <c r="D39" s="16"/>
      <c r="E39" s="16"/>
      <c r="F39" s="17">
        <v>-49</v>
      </c>
      <c r="G39" s="23" t="str">
        <f>IF(E16=D14,D18,IF(E16=D18,D14,0))</f>
        <v>Байрамалов Вячеслав</v>
      </c>
      <c r="H39" s="24"/>
      <c r="I39" s="29"/>
      <c r="J39" s="16"/>
      <c r="K39" s="29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20">
        <v>75</v>
      </c>
      <c r="D40" s="34" t="s">
        <v>27</v>
      </c>
      <c r="E40" s="16"/>
      <c r="F40" s="16"/>
      <c r="G40" s="16"/>
      <c r="H40" s="20">
        <v>69</v>
      </c>
      <c r="I40" s="38" t="s">
        <v>22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Калугина Елизавета</v>
      </c>
      <c r="C41" s="24"/>
      <c r="D41" s="24"/>
      <c r="E41" s="16"/>
      <c r="F41" s="17">
        <v>-50</v>
      </c>
      <c r="G41" s="18" t="str">
        <f>IF(E24=D22,D26,IF(E24=D26,D22,0))</f>
        <v>Якупова Елена</v>
      </c>
      <c r="H41" s="24"/>
      <c r="I41" s="39"/>
      <c r="J41" s="37" t="s">
        <v>44</v>
      </c>
      <c r="K41" s="37"/>
      <c r="L41"/>
      <c r="M41"/>
      <c r="N41"/>
      <c r="O41"/>
      <c r="P41"/>
      <c r="Q41"/>
      <c r="R41"/>
      <c r="S41"/>
    </row>
    <row r="42" spans="1:19" ht="12.75">
      <c r="A42" s="17"/>
      <c r="B42" s="20">
        <v>72</v>
      </c>
      <c r="C42" s="35" t="s">
        <v>17</v>
      </c>
      <c r="D42" s="24"/>
      <c r="E42" s="16"/>
      <c r="F42" s="16"/>
      <c r="G42" s="20">
        <v>68</v>
      </c>
      <c r="H42" s="35" t="s">
        <v>22</v>
      </c>
      <c r="I42" s="31"/>
      <c r="J42" s="16"/>
      <c r="K42" s="31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3" t="str">
        <f>IF(D18=C17,C19,IF(D18=C19,C17,0))</f>
        <v>Суфияров Ильнур</v>
      </c>
      <c r="C43" s="16"/>
      <c r="D43" s="24"/>
      <c r="E43" s="16"/>
      <c r="F43" s="17">
        <v>-51</v>
      </c>
      <c r="G43" s="23" t="str">
        <f>IF(E32=D30,D34,IF(E32=D34,D30,0))</f>
        <v>Гадельшин Тимур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9"/>
      <c r="C44" s="16"/>
      <c r="D44" s="20">
        <v>77</v>
      </c>
      <c r="E44" s="34" t="s">
        <v>27</v>
      </c>
      <c r="F44" s="16"/>
      <c r="G44" s="16"/>
      <c r="H44" s="17">
        <v>-69</v>
      </c>
      <c r="I44" s="18" t="str">
        <f>IF(I40=H38,H42,IF(I40=H42,H38,0))</f>
        <v>Байрамалов Вячеслав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Максимов Владислав</v>
      </c>
      <c r="C45" s="16"/>
      <c r="D45" s="24"/>
      <c r="E45" s="27" t="s">
        <v>45</v>
      </c>
      <c r="F45" s="16"/>
      <c r="G45" s="17">
        <v>-67</v>
      </c>
      <c r="H45" s="18" t="str">
        <f>IF(H38=G37,G39,IF(H38=G39,G37,0))</f>
        <v>Исламбратов Эдуард</v>
      </c>
      <c r="I45" s="31"/>
      <c r="J45" s="37" t="s">
        <v>46</v>
      </c>
      <c r="K45" s="37"/>
      <c r="L45"/>
      <c r="M45"/>
      <c r="N45"/>
      <c r="O45"/>
      <c r="P45"/>
      <c r="Q45"/>
      <c r="R45"/>
      <c r="S45"/>
    </row>
    <row r="46" spans="1:19" ht="12.75">
      <c r="A46" s="17"/>
      <c r="B46" s="20">
        <v>73</v>
      </c>
      <c r="C46" s="34" t="s">
        <v>23</v>
      </c>
      <c r="D46" s="24"/>
      <c r="E46" s="16"/>
      <c r="F46" s="16"/>
      <c r="G46" s="16"/>
      <c r="H46" s="20">
        <v>70</v>
      </c>
      <c r="I46" s="36" t="s">
        <v>8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3" t="str">
        <f>IF(D26=C25,C27,IF(D26=C27,C25,0))</f>
        <v>Бубнова Александра</v>
      </c>
      <c r="C47" s="24"/>
      <c r="D47" s="24"/>
      <c r="E47" s="16"/>
      <c r="F47" s="16"/>
      <c r="G47" s="17">
        <v>-68</v>
      </c>
      <c r="H47" s="23" t="str">
        <f>IF(H42=G41,G43,IF(H42=G43,G41,0))</f>
        <v>Якупова Елена</v>
      </c>
      <c r="I47" s="31"/>
      <c r="J47" s="37" t="s">
        <v>47</v>
      </c>
      <c r="K47" s="3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20">
        <v>76</v>
      </c>
      <c r="D48" s="35" t="s">
        <v>23</v>
      </c>
      <c r="E48" s="16"/>
      <c r="F48" s="16"/>
      <c r="G48" s="16"/>
      <c r="H48" s="17">
        <v>-70</v>
      </c>
      <c r="I48" s="18" t="str">
        <f>IF(I46=H45,H47,IF(I46=H47,H45,0))</f>
        <v>Исламбратов Эдуард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Ахметзянов Алмаз</v>
      </c>
      <c r="C49" s="24"/>
      <c r="D49" s="16"/>
      <c r="E49" s="16"/>
      <c r="F49" s="16"/>
      <c r="G49" s="29"/>
      <c r="H49" s="16"/>
      <c r="I49" s="31"/>
      <c r="J49" s="37" t="s">
        <v>48</v>
      </c>
      <c r="K49" s="37"/>
      <c r="L49"/>
      <c r="M49"/>
      <c r="N49"/>
      <c r="O49"/>
      <c r="P49"/>
      <c r="Q49"/>
      <c r="R49"/>
      <c r="S49"/>
    </row>
    <row r="50" spans="1:19" ht="12.75">
      <c r="A50" s="17"/>
      <c r="B50" s="20">
        <v>74</v>
      </c>
      <c r="C50" s="35" t="s">
        <v>30</v>
      </c>
      <c r="D50" s="17">
        <v>-77</v>
      </c>
      <c r="E50" s="18" t="str">
        <f>IF(E44=D40,D48,IF(E44=D48,D40,0))</f>
        <v>Максимов Владислав</v>
      </c>
      <c r="F50" s="17">
        <v>-71</v>
      </c>
      <c r="G50" s="18" t="str">
        <f>IF(C38=B37,B39,IF(C38=B39,B37,0))</f>
        <v>Уразаев Радмир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3" t="str">
        <f>IF(D34=C33,C35,IF(D34=C35,C33,0))</f>
        <v>Новожилов Данис</v>
      </c>
      <c r="C51" s="16"/>
      <c r="D51" s="16"/>
      <c r="E51" s="27" t="s">
        <v>49</v>
      </c>
      <c r="F51" s="16"/>
      <c r="G51" s="20">
        <v>79</v>
      </c>
      <c r="H51" s="34" t="s">
        <v>19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Суфияров Ильнур</v>
      </c>
      <c r="E52" s="31"/>
      <c r="F52" s="17">
        <v>-72</v>
      </c>
      <c r="G52" s="23" t="str">
        <f>IF(C42=B41,B43,IF(C42=B43,B41,0))</f>
        <v>Калугина Елизавета</v>
      </c>
      <c r="H52" s="24"/>
      <c r="I52" s="29"/>
      <c r="J52" s="16"/>
      <c r="K52" s="29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20">
        <v>78</v>
      </c>
      <c r="E53" s="34" t="s">
        <v>30</v>
      </c>
      <c r="F53" s="16"/>
      <c r="G53" s="16"/>
      <c r="H53" s="20">
        <v>81</v>
      </c>
      <c r="I53" s="38" t="s">
        <v>19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3" t="str">
        <f>IF(D48=C46,C50,IF(D48=C50,C46,0))</f>
        <v>Ахметзянов Алмаз</v>
      </c>
      <c r="E54" s="27" t="s">
        <v>50</v>
      </c>
      <c r="F54" s="17">
        <v>-73</v>
      </c>
      <c r="G54" s="18" t="str">
        <f>IF(C46=B45,B47,IF(C46=B47,B45,0))</f>
        <v>Бубнова Александра</v>
      </c>
      <c r="H54" s="24"/>
      <c r="I54" s="39"/>
      <c r="J54" s="37" t="s">
        <v>51</v>
      </c>
      <c r="K54" s="3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Суфияров Ильнур</v>
      </c>
      <c r="F55" s="16"/>
      <c r="G55" s="20">
        <v>80</v>
      </c>
      <c r="H55" s="35" t="s">
        <v>21</v>
      </c>
      <c r="I55" s="31"/>
      <c r="J55" s="16"/>
      <c r="K55" s="31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9"/>
      <c r="D56" s="16"/>
      <c r="E56" s="27" t="s">
        <v>52</v>
      </c>
      <c r="F56" s="17">
        <v>-74</v>
      </c>
      <c r="G56" s="23" t="str">
        <f>IF(C50=B49,B51,IF(C50=B51,B49,0))</f>
        <v>Новожилов Данис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20">
        <v>83</v>
      </c>
      <c r="C57" s="34" t="s">
        <v>28</v>
      </c>
      <c r="D57" s="16"/>
      <c r="E57" s="16"/>
      <c r="F57" s="16"/>
      <c r="G57" s="16"/>
      <c r="H57" s="17">
        <v>-81</v>
      </c>
      <c r="I57" s="18" t="str">
        <f>IF(I53=H51,H55,IF(I53=H55,H51,0))</f>
        <v>Новожилов Данис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3" t="str">
        <f>IF(C9=B8,B10,IF(C9=B10,B8,0))</f>
        <v>Сайфуллина Лира</v>
      </c>
      <c r="C58" s="24"/>
      <c r="D58" s="16"/>
      <c r="E58" s="16"/>
      <c r="F58" s="16"/>
      <c r="G58" s="17">
        <v>-79</v>
      </c>
      <c r="H58" s="18" t="str">
        <f>IF(H51=G50,G52,IF(H51=G52,G50,0))</f>
        <v>Калугина Елизавета</v>
      </c>
      <c r="I58" s="31"/>
      <c r="J58" s="37" t="s">
        <v>53</v>
      </c>
      <c r="K58" s="3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20">
        <v>87</v>
      </c>
      <c r="D59" s="34" t="s">
        <v>28</v>
      </c>
      <c r="E59" s="16"/>
      <c r="F59" s="16"/>
      <c r="G59" s="16"/>
      <c r="H59" s="20">
        <v>82</v>
      </c>
      <c r="I59" s="36" t="s">
        <v>26</v>
      </c>
      <c r="J59" s="34"/>
      <c r="K59" s="34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4"/>
      <c r="D60" s="24"/>
      <c r="E60" s="16"/>
      <c r="F60" s="16"/>
      <c r="G60" s="17">
        <v>-80</v>
      </c>
      <c r="H60" s="23" t="str">
        <f>IF(H55=G54,G56,IF(H55=G56,G54,0))</f>
        <v>Бубнова Александра</v>
      </c>
      <c r="I60" s="31"/>
      <c r="J60" s="37" t="s">
        <v>54</v>
      </c>
      <c r="K60" s="37"/>
      <c r="L60"/>
      <c r="M60"/>
      <c r="N60"/>
      <c r="O60"/>
      <c r="P60"/>
      <c r="Q60"/>
      <c r="R60"/>
      <c r="S60"/>
    </row>
    <row r="61" spans="1:19" ht="12.75">
      <c r="A61" s="17"/>
      <c r="B61" s="20">
        <v>84</v>
      </c>
      <c r="C61" s="35"/>
      <c r="D61" s="24"/>
      <c r="E61" s="16"/>
      <c r="F61" s="16"/>
      <c r="G61" s="16"/>
      <c r="H61" s="17">
        <v>-82</v>
      </c>
      <c r="I61" s="18" t="str">
        <f>IF(I59=H58,H60,IF(I59=H60,H58,0))</f>
        <v>Калугина Елизавета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3" t="str">
        <f>IF(C17=B16,B18,IF(C17=B18,B16,0))</f>
        <v>_</v>
      </c>
      <c r="C62" s="16"/>
      <c r="D62" s="24"/>
      <c r="E62" s="16"/>
      <c r="F62" s="16"/>
      <c r="G62" s="29"/>
      <c r="H62" s="16"/>
      <c r="I62" s="31"/>
      <c r="J62" s="37" t="s">
        <v>55</v>
      </c>
      <c r="K62" s="37"/>
      <c r="L62"/>
      <c r="M62"/>
      <c r="N62"/>
      <c r="O62"/>
      <c r="P62"/>
      <c r="Q62"/>
      <c r="R62"/>
      <c r="S62"/>
    </row>
    <row r="63" spans="1:19" ht="12.75">
      <c r="A63" s="17"/>
      <c r="B63" s="29"/>
      <c r="C63" s="16"/>
      <c r="D63" s="20">
        <v>89</v>
      </c>
      <c r="E63" s="34" t="s">
        <v>14</v>
      </c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4"/>
      <c r="E64" s="27" t="s">
        <v>56</v>
      </c>
      <c r="F64" s="16"/>
      <c r="G64" s="20">
        <v>91</v>
      </c>
      <c r="H64" s="34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20">
        <v>85</v>
      </c>
      <c r="C65" s="34"/>
      <c r="D65" s="24"/>
      <c r="E65" s="16"/>
      <c r="F65" s="17">
        <v>-84</v>
      </c>
      <c r="G65" s="23">
        <f>IF(C61=B60,B62,IF(C61=B62,B60,0))</f>
        <v>0</v>
      </c>
      <c r="H65" s="24"/>
      <c r="I65" s="29"/>
      <c r="J65" s="16"/>
      <c r="K65" s="29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3" t="str">
        <f>IF(C25=B24,B26,IF(C25=B26,B24,0))</f>
        <v>_</v>
      </c>
      <c r="C66" s="24"/>
      <c r="D66" s="24"/>
      <c r="E66" s="16"/>
      <c r="F66" s="16"/>
      <c r="G66" s="16"/>
      <c r="H66" s="20">
        <v>93</v>
      </c>
      <c r="I66" s="3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20">
        <v>88</v>
      </c>
      <c r="D67" s="35" t="s">
        <v>14</v>
      </c>
      <c r="E67" s="16"/>
      <c r="F67" s="17">
        <v>-85</v>
      </c>
      <c r="G67" s="18">
        <f>IF(C65=B64,B66,IF(C65=B66,B64,0))</f>
        <v>0</v>
      </c>
      <c r="H67" s="24"/>
      <c r="I67" s="39"/>
      <c r="J67" s="37" t="s">
        <v>57</v>
      </c>
      <c r="K67" s="3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Саликов Антон</v>
      </c>
      <c r="C68" s="24"/>
      <c r="D68" s="16"/>
      <c r="E68" s="16"/>
      <c r="F68" s="16"/>
      <c r="G68" s="20">
        <v>92</v>
      </c>
      <c r="H68" s="35"/>
      <c r="I68" s="31"/>
      <c r="J68" s="16"/>
      <c r="K68" s="31"/>
      <c r="L68"/>
      <c r="M68"/>
      <c r="N68"/>
      <c r="O68"/>
      <c r="P68"/>
      <c r="Q68"/>
      <c r="R68"/>
      <c r="S68"/>
    </row>
    <row r="69" spans="1:19" ht="12.75">
      <c r="A69" s="17"/>
      <c r="B69" s="20">
        <v>86</v>
      </c>
      <c r="C69" s="35" t="s">
        <v>14</v>
      </c>
      <c r="D69" s="17">
        <v>-89</v>
      </c>
      <c r="E69" s="18" t="str">
        <f>IF(E63=D59,D67,IF(E63=D67,D59,0))</f>
        <v>Сайфуллина Лира</v>
      </c>
      <c r="F69" s="17">
        <v>-86</v>
      </c>
      <c r="G69" s="23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3" t="str">
        <f>IF(C33=B32,B34,IF(C33=B34,B32,0))</f>
        <v>_</v>
      </c>
      <c r="C70" s="16"/>
      <c r="D70" s="16"/>
      <c r="E70" s="27" t="s">
        <v>58</v>
      </c>
      <c r="F70" s="16"/>
      <c r="G70" s="16"/>
      <c r="H70" s="17">
        <v>-93</v>
      </c>
      <c r="I70" s="18">
        <f>IF(I66=H64,H68,IF(I66=H68,H64,0))</f>
        <v>0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1"/>
      <c r="F71" s="16"/>
      <c r="G71" s="17">
        <v>-91</v>
      </c>
      <c r="H71" s="18" t="str">
        <f>IF(H64=G63,G65,IF(H64=G65,G63,0))</f>
        <v>_</v>
      </c>
      <c r="I71" s="31"/>
      <c r="J71" s="37" t="s">
        <v>59</v>
      </c>
      <c r="K71" s="3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20">
        <v>90</v>
      </c>
      <c r="E72" s="34"/>
      <c r="F72" s="16"/>
      <c r="G72" s="16"/>
      <c r="H72" s="20">
        <v>94</v>
      </c>
      <c r="I72" s="36"/>
      <c r="J72" s="34"/>
      <c r="K72" s="34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3">
        <f>IF(D67=C65,C69,IF(D67=C69,C65,0))</f>
        <v>0</v>
      </c>
      <c r="E73" s="27" t="s">
        <v>60</v>
      </c>
      <c r="F73" s="16"/>
      <c r="G73" s="17">
        <v>-92</v>
      </c>
      <c r="H73" s="23" t="str">
        <f>IF(H68=G67,G69,IF(H68=G69,G67,0))</f>
        <v>_</v>
      </c>
      <c r="I73" s="31"/>
      <c r="J73" s="37" t="s">
        <v>61</v>
      </c>
      <c r="K73" s="3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9"/>
      <c r="D75" s="16"/>
      <c r="E75" s="27" t="s">
        <v>62</v>
      </c>
      <c r="F75" s="16"/>
      <c r="G75" s="29"/>
      <c r="H75" s="16"/>
      <c r="I75" s="31"/>
      <c r="J75" s="37" t="s">
        <v>63</v>
      </c>
      <c r="K75" s="3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" t="s">
        <v>64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40887</v>
      </c>
      <c r="B3" s="5"/>
      <c r="C3" s="5"/>
      <c r="D3" s="5"/>
      <c r="E3" s="5"/>
      <c r="F3" s="5"/>
      <c r="G3" s="5"/>
      <c r="H3" s="5"/>
      <c r="I3" s="5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65</v>
      </c>
      <c r="B7" s="11">
        <v>1</v>
      </c>
      <c r="C7" s="12" t="str">
        <f>5л!E12</f>
        <v>Гафаров Рамиль</v>
      </c>
      <c r="D7" s="9"/>
      <c r="E7" s="9"/>
      <c r="F7" s="9"/>
      <c r="G7" s="9"/>
      <c r="H7" s="9"/>
      <c r="I7" s="42"/>
    </row>
    <row r="8" spans="1:9" ht="18">
      <c r="A8" s="10" t="s">
        <v>66</v>
      </c>
      <c r="B8" s="11">
        <v>2</v>
      </c>
      <c r="C8" s="12" t="str">
        <f>5л!E19</f>
        <v>Фролов Михаил</v>
      </c>
      <c r="D8" s="9"/>
      <c r="E8" s="9"/>
      <c r="F8" s="9"/>
      <c r="G8" s="9"/>
      <c r="H8" s="9"/>
      <c r="I8" s="42"/>
    </row>
    <row r="9" spans="1:9" ht="18">
      <c r="A9" s="10" t="s">
        <v>67</v>
      </c>
      <c r="B9" s="11">
        <v>3</v>
      </c>
      <c r="C9" s="12" t="str">
        <f>5л!E25</f>
        <v>Шмейман Роман</v>
      </c>
      <c r="D9" s="9"/>
      <c r="E9" s="9"/>
      <c r="F9" s="9"/>
      <c r="G9" s="9"/>
      <c r="H9" s="9"/>
      <c r="I9" s="42"/>
    </row>
    <row r="10" spans="1:9" ht="18">
      <c r="A10" s="10" t="s">
        <v>68</v>
      </c>
      <c r="B10" s="11">
        <v>4</v>
      </c>
      <c r="C10" s="12" t="str">
        <f>5л!E28</f>
        <v>Шакиров Богдан</v>
      </c>
      <c r="D10" s="9"/>
      <c r="E10" s="9"/>
      <c r="F10" s="9"/>
      <c r="G10" s="9"/>
      <c r="H10" s="9"/>
      <c r="I10" s="9"/>
    </row>
    <row r="11" spans="1:9" ht="18">
      <c r="A11" s="10" t="s">
        <v>69</v>
      </c>
      <c r="B11" s="11">
        <v>5</v>
      </c>
      <c r="C11" s="12" t="str">
        <f>5л!E31</f>
        <v>Кунгурова Юлия</v>
      </c>
      <c r="D11" s="9"/>
      <c r="E11" s="9"/>
      <c r="F11" s="9"/>
      <c r="G11" s="9"/>
      <c r="H11" s="9"/>
      <c r="I11" s="9"/>
    </row>
    <row r="12" spans="1:9" ht="18">
      <c r="A12" s="10" t="s">
        <v>70</v>
      </c>
      <c r="B12" s="11">
        <v>6</v>
      </c>
      <c r="C12" s="12" t="str">
        <f>5л!E33</f>
        <v>Токарева Александра</v>
      </c>
      <c r="D12" s="9"/>
      <c r="E12" s="9"/>
      <c r="F12" s="9"/>
      <c r="G12" s="9"/>
      <c r="H12" s="9"/>
      <c r="I12" s="9"/>
    </row>
    <row r="13" spans="1:9" ht="18">
      <c r="A13" s="10" t="s">
        <v>15</v>
      </c>
      <c r="B13" s="11">
        <v>7</v>
      </c>
      <c r="C13" s="12" t="str">
        <f>5л!C33</f>
        <v>Швецов Максим</v>
      </c>
      <c r="D13" s="9"/>
      <c r="E13" s="9"/>
      <c r="F13" s="9"/>
      <c r="G13" s="9"/>
      <c r="H13" s="9"/>
      <c r="I13" s="9"/>
    </row>
    <row r="14" spans="1:9" ht="18">
      <c r="A14" s="10" t="s">
        <v>31</v>
      </c>
      <c r="B14" s="11">
        <v>8</v>
      </c>
      <c r="C14" s="12" t="str">
        <f>5л!C35</f>
        <v>_</v>
      </c>
      <c r="D14" s="9"/>
      <c r="E14" s="9"/>
      <c r="F14" s="9"/>
      <c r="G14" s="9"/>
      <c r="H14" s="9"/>
      <c r="I14" s="9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4" customWidth="1"/>
    <col min="2" max="4" width="23.75390625" style="44" customWidth="1"/>
    <col min="5" max="13" width="3.75390625" style="44" customWidth="1"/>
    <col min="14" max="16384" width="2.75390625" style="44" customWidth="1"/>
  </cols>
  <sheetData>
    <row r="1" spans="1:10" ht="18">
      <c r="A1" s="43" t="str">
        <f>Сп5л!A1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5" t="str">
        <f>Сп5л!A2</f>
        <v>Турнир 5-й лиги Этапа УфаПак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.75">
      <c r="A3" s="46">
        <f>Сп5л!A3</f>
        <v>40887</v>
      </c>
      <c r="B3" s="46"/>
      <c r="C3" s="46"/>
      <c r="D3" s="46"/>
      <c r="E3" s="46"/>
      <c r="F3" s="46"/>
      <c r="G3" s="46"/>
      <c r="H3" s="46"/>
      <c r="I3" s="46"/>
      <c r="J3" s="46"/>
    </row>
    <row r="5" spans="1:10" s="49" customFormat="1" ht="10.5" customHeight="1">
      <c r="A5" s="47">
        <v>1</v>
      </c>
      <c r="B5" s="48" t="str">
        <f>Сп5л!A7</f>
        <v>Фролов Михаил</v>
      </c>
      <c r="C5" s="47"/>
      <c r="D5" s="47"/>
      <c r="E5" s="47"/>
      <c r="F5" s="44"/>
      <c r="G5" s="44"/>
      <c r="H5" s="44"/>
      <c r="I5" s="44"/>
      <c r="J5" s="44"/>
    </row>
    <row r="6" spans="1:10" s="49" customFormat="1" ht="10.5" customHeight="1">
      <c r="A6" s="47"/>
      <c r="B6" s="50">
        <v>1</v>
      </c>
      <c r="C6" s="51" t="s">
        <v>65</v>
      </c>
      <c r="D6" s="47"/>
      <c r="E6" s="47"/>
      <c r="F6" s="44"/>
      <c r="G6" s="44"/>
      <c r="H6" s="44"/>
      <c r="I6" s="44"/>
      <c r="J6" s="44"/>
    </row>
    <row r="7" spans="1:10" s="49" customFormat="1" ht="10.5" customHeight="1">
      <c r="A7" s="47">
        <v>8</v>
      </c>
      <c r="B7" s="52" t="str">
        <f>Сп5л!A14</f>
        <v>_</v>
      </c>
      <c r="C7" s="50"/>
      <c r="D7" s="47"/>
      <c r="E7" s="47"/>
      <c r="F7" s="44"/>
      <c r="G7" s="44"/>
      <c r="H7" s="44"/>
      <c r="I7" s="44"/>
      <c r="J7" s="44"/>
    </row>
    <row r="8" spans="1:10" s="49" customFormat="1" ht="10.5" customHeight="1">
      <c r="A8" s="47"/>
      <c r="B8" s="47"/>
      <c r="C8" s="50">
        <v>5</v>
      </c>
      <c r="D8" s="51" t="s">
        <v>65</v>
      </c>
      <c r="E8" s="47"/>
      <c r="F8" s="44"/>
      <c r="G8" s="44"/>
      <c r="H8" s="44"/>
      <c r="I8" s="44"/>
      <c r="J8" s="44"/>
    </row>
    <row r="9" spans="1:10" s="49" customFormat="1" ht="10.5" customHeight="1">
      <c r="A9" s="47">
        <v>5</v>
      </c>
      <c r="B9" s="48" t="str">
        <f>Сп5л!A11</f>
        <v>Токарева Александра</v>
      </c>
      <c r="C9" s="50"/>
      <c r="D9" s="50"/>
      <c r="E9" s="47"/>
      <c r="F9" s="44"/>
      <c r="G9" s="44"/>
      <c r="H9" s="44"/>
      <c r="I9" s="44"/>
      <c r="J9" s="44"/>
    </row>
    <row r="10" spans="1:10" s="49" customFormat="1" ht="10.5" customHeight="1">
      <c r="A10" s="47"/>
      <c r="B10" s="50">
        <v>2</v>
      </c>
      <c r="C10" s="53" t="s">
        <v>68</v>
      </c>
      <c r="D10" s="50"/>
      <c r="E10" s="47"/>
      <c r="F10" s="44"/>
      <c r="G10" s="44"/>
      <c r="H10" s="44"/>
      <c r="I10" s="44"/>
      <c r="J10" s="44"/>
    </row>
    <row r="11" spans="1:10" s="49" customFormat="1" ht="10.5" customHeight="1">
      <c r="A11" s="47">
        <v>4</v>
      </c>
      <c r="B11" s="52" t="str">
        <f>Сп5л!A10</f>
        <v>Шмейман Роман</v>
      </c>
      <c r="C11" s="47"/>
      <c r="D11" s="50"/>
      <c r="E11" s="47"/>
      <c r="F11" s="44"/>
      <c r="G11" s="44"/>
      <c r="H11" s="44"/>
      <c r="I11" s="44"/>
      <c r="J11" s="44"/>
    </row>
    <row r="12" spans="1:10" s="49" customFormat="1" ht="10.5" customHeight="1">
      <c r="A12" s="47"/>
      <c r="B12" s="47"/>
      <c r="C12" s="47"/>
      <c r="D12" s="50">
        <v>7</v>
      </c>
      <c r="E12" s="54" t="s">
        <v>66</v>
      </c>
      <c r="F12" s="55"/>
      <c r="G12" s="55"/>
      <c r="H12" s="55"/>
      <c r="I12" s="55"/>
      <c r="J12" s="55"/>
    </row>
    <row r="13" spans="1:10" s="49" customFormat="1" ht="10.5" customHeight="1">
      <c r="A13" s="47">
        <v>3</v>
      </c>
      <c r="B13" s="48" t="str">
        <f>Сп5л!A9</f>
        <v>Кунгурова Юлия</v>
      </c>
      <c r="C13" s="47"/>
      <c r="D13" s="50"/>
      <c r="E13" s="56"/>
      <c r="F13" s="57"/>
      <c r="G13" s="56"/>
      <c r="H13" s="57"/>
      <c r="I13" s="57"/>
      <c r="J13" s="56" t="s">
        <v>32</v>
      </c>
    </row>
    <row r="14" spans="1:10" s="49" customFormat="1" ht="10.5" customHeight="1">
      <c r="A14" s="47"/>
      <c r="B14" s="50">
        <v>3</v>
      </c>
      <c r="C14" s="51" t="s">
        <v>70</v>
      </c>
      <c r="D14" s="50"/>
      <c r="E14" s="56"/>
      <c r="F14" s="57"/>
      <c r="G14" s="56"/>
      <c r="H14" s="57"/>
      <c r="I14" s="57"/>
      <c r="J14" s="56"/>
    </row>
    <row r="15" spans="1:10" s="49" customFormat="1" ht="10.5" customHeight="1">
      <c r="A15" s="47">
        <v>6</v>
      </c>
      <c r="B15" s="52" t="str">
        <f>Сп5л!A12</f>
        <v>Шакиров Богдан</v>
      </c>
      <c r="C15" s="50"/>
      <c r="D15" s="50"/>
      <c r="E15" s="56"/>
      <c r="F15" s="57"/>
      <c r="G15" s="56"/>
      <c r="H15" s="57"/>
      <c r="I15" s="57"/>
      <c r="J15" s="56"/>
    </row>
    <row r="16" spans="1:10" s="49" customFormat="1" ht="10.5" customHeight="1">
      <c r="A16" s="47"/>
      <c r="B16" s="47"/>
      <c r="C16" s="50">
        <v>6</v>
      </c>
      <c r="D16" s="53" t="s">
        <v>66</v>
      </c>
      <c r="E16" s="56"/>
      <c r="F16" s="57"/>
      <c r="G16" s="56"/>
      <c r="H16" s="57"/>
      <c r="I16" s="57"/>
      <c r="J16" s="56"/>
    </row>
    <row r="17" spans="1:10" s="49" customFormat="1" ht="10.5" customHeight="1">
      <c r="A17" s="47">
        <v>7</v>
      </c>
      <c r="B17" s="48" t="str">
        <f>Сп5л!A13</f>
        <v>Швецов Максим</v>
      </c>
      <c r="C17" s="50"/>
      <c r="D17" s="47"/>
      <c r="E17" s="56"/>
      <c r="F17" s="57"/>
      <c r="G17" s="56"/>
      <c r="H17" s="57"/>
      <c r="I17" s="57"/>
      <c r="J17" s="56"/>
    </row>
    <row r="18" spans="1:10" s="49" customFormat="1" ht="10.5" customHeight="1">
      <c r="A18" s="47"/>
      <c r="B18" s="50">
        <v>4</v>
      </c>
      <c r="C18" s="53" t="s">
        <v>66</v>
      </c>
      <c r="D18" s="47"/>
      <c r="E18" s="56"/>
      <c r="F18" s="57"/>
      <c r="G18" s="56"/>
      <c r="H18" s="57"/>
      <c r="I18" s="57"/>
      <c r="J18" s="56"/>
    </row>
    <row r="19" spans="1:10" s="49" customFormat="1" ht="10.5" customHeight="1">
      <c r="A19" s="47">
        <v>2</v>
      </c>
      <c r="B19" s="52" t="str">
        <f>Сп5л!A8</f>
        <v>Гафаров Рамиль</v>
      </c>
      <c r="C19" s="47"/>
      <c r="D19" s="47">
        <v>-7</v>
      </c>
      <c r="E19" s="58" t="str">
        <f>IF(E12=D8,D16,IF(E12=D16,D8,0))</f>
        <v>Фролов Михаил</v>
      </c>
      <c r="F19" s="58"/>
      <c r="G19" s="58"/>
      <c r="H19" s="58"/>
      <c r="I19" s="58"/>
      <c r="J19" s="58"/>
    </row>
    <row r="20" spans="1:10" s="49" customFormat="1" ht="10.5" customHeight="1">
      <c r="A20" s="47"/>
      <c r="B20" s="47"/>
      <c r="C20" s="47"/>
      <c r="D20" s="47"/>
      <c r="E20" s="59"/>
      <c r="F20" s="44"/>
      <c r="G20" s="59"/>
      <c r="H20" s="44"/>
      <c r="I20" s="44"/>
      <c r="J20" s="59" t="s">
        <v>33</v>
      </c>
    </row>
    <row r="21" spans="1:10" s="49" customFormat="1" ht="10.5" customHeight="1">
      <c r="A21" s="47">
        <v>-1</v>
      </c>
      <c r="B21" s="58" t="str">
        <f>IF(C6=B5,B7,IF(C6=B7,B5,0))</f>
        <v>_</v>
      </c>
      <c r="C21" s="47"/>
      <c r="D21" s="47"/>
      <c r="E21" s="59"/>
      <c r="F21" s="44"/>
      <c r="G21" s="59"/>
      <c r="H21" s="44"/>
      <c r="I21" s="44"/>
      <c r="J21" s="59"/>
    </row>
    <row r="22" spans="1:10" s="49" customFormat="1" ht="10.5" customHeight="1">
      <c r="A22" s="47"/>
      <c r="B22" s="60">
        <v>8</v>
      </c>
      <c r="C22" s="51" t="s">
        <v>69</v>
      </c>
      <c r="D22" s="47"/>
      <c r="E22" s="59"/>
      <c r="F22" s="44"/>
      <c r="G22" s="59"/>
      <c r="H22" s="44"/>
      <c r="I22" s="44"/>
      <c r="J22" s="59"/>
    </row>
    <row r="23" spans="1:10" s="49" customFormat="1" ht="10.5" customHeight="1">
      <c r="A23" s="47">
        <v>-2</v>
      </c>
      <c r="B23" s="61" t="str">
        <f>IF(C10=B9,B11,IF(C10=B11,B9,0))</f>
        <v>Токарева Александра</v>
      </c>
      <c r="C23" s="60">
        <v>10</v>
      </c>
      <c r="D23" s="51" t="s">
        <v>70</v>
      </c>
      <c r="E23" s="59"/>
      <c r="F23" s="44"/>
      <c r="G23" s="59"/>
      <c r="H23" s="44"/>
      <c r="I23" s="44"/>
      <c r="J23" s="59"/>
    </row>
    <row r="24" spans="1:10" s="49" customFormat="1" ht="10.5" customHeight="1">
      <c r="A24" s="47"/>
      <c r="B24" s="47">
        <v>-6</v>
      </c>
      <c r="C24" s="61" t="str">
        <f>IF(D16=C14,C18,IF(D16=C18,C14,0))</f>
        <v>Шакиров Богдан</v>
      </c>
      <c r="D24" s="60"/>
      <c r="E24" s="59"/>
      <c r="F24" s="44"/>
      <c r="G24" s="59"/>
      <c r="H24" s="44"/>
      <c r="I24" s="44"/>
      <c r="J24" s="59"/>
    </row>
    <row r="25" spans="1:10" s="49" customFormat="1" ht="10.5" customHeight="1">
      <c r="A25" s="47">
        <v>-3</v>
      </c>
      <c r="B25" s="58" t="str">
        <f>IF(C14=B13,B15,IF(C14=B15,B13,0))</f>
        <v>Кунгурова Юлия</v>
      </c>
      <c r="C25" s="47"/>
      <c r="D25" s="50">
        <v>12</v>
      </c>
      <c r="E25" s="54" t="s">
        <v>68</v>
      </c>
      <c r="F25" s="55"/>
      <c r="G25" s="55"/>
      <c r="H25" s="55"/>
      <c r="I25" s="55"/>
      <c r="J25" s="55"/>
    </row>
    <row r="26" spans="1:10" s="49" customFormat="1" ht="10.5" customHeight="1">
      <c r="A26" s="47"/>
      <c r="B26" s="60">
        <v>9</v>
      </c>
      <c r="C26" s="51" t="s">
        <v>67</v>
      </c>
      <c r="D26" s="50"/>
      <c r="E26" s="59"/>
      <c r="F26" s="44"/>
      <c r="G26" s="59"/>
      <c r="H26" s="44"/>
      <c r="I26" s="44"/>
      <c r="J26" s="59" t="s">
        <v>42</v>
      </c>
    </row>
    <row r="27" spans="1:10" s="49" customFormat="1" ht="10.5" customHeight="1">
      <c r="A27" s="47">
        <v>-4</v>
      </c>
      <c r="B27" s="61" t="str">
        <f>IF(C18=B17,B19,IF(C18=B19,B17,0))</f>
        <v>Швецов Максим</v>
      </c>
      <c r="C27" s="60">
        <v>11</v>
      </c>
      <c r="D27" s="53" t="s">
        <v>68</v>
      </c>
      <c r="E27" s="59"/>
      <c r="F27" s="44"/>
      <c r="G27" s="59"/>
      <c r="H27" s="44"/>
      <c r="I27" s="44"/>
      <c r="J27" s="59"/>
    </row>
    <row r="28" spans="1:10" s="49" customFormat="1" ht="10.5" customHeight="1">
      <c r="A28" s="47"/>
      <c r="B28" s="47">
        <v>-5</v>
      </c>
      <c r="C28" s="61" t="str">
        <f>IF(D8=C6,C10,IF(D8=C10,C6,0))</f>
        <v>Шмейман Роман</v>
      </c>
      <c r="D28" s="47">
        <v>-12</v>
      </c>
      <c r="E28" s="58" t="str">
        <f>IF(E25=D23,D27,IF(E25=D27,D23,0))</f>
        <v>Шакиров Богдан</v>
      </c>
      <c r="F28" s="58"/>
      <c r="G28" s="58"/>
      <c r="H28" s="58"/>
      <c r="I28" s="58"/>
      <c r="J28" s="58"/>
    </row>
    <row r="29" spans="1:10" s="49" customFormat="1" ht="10.5" customHeight="1">
      <c r="A29" s="47"/>
      <c r="B29" s="47"/>
      <c r="C29" s="47"/>
      <c r="D29" s="47"/>
      <c r="E29" s="59"/>
      <c r="F29" s="44"/>
      <c r="G29" s="59"/>
      <c r="H29" s="44"/>
      <c r="I29" s="44"/>
      <c r="J29" s="59" t="s">
        <v>43</v>
      </c>
    </row>
    <row r="30" spans="1:10" s="49" customFormat="1" ht="10.5" customHeight="1">
      <c r="A30" s="47"/>
      <c r="B30" s="47"/>
      <c r="C30" s="47">
        <v>-10</v>
      </c>
      <c r="D30" s="58" t="str">
        <f>IF(D23=C22,C24,IF(D23=C24,C22,0))</f>
        <v>Токарева Александра</v>
      </c>
      <c r="E30" s="59"/>
      <c r="F30" s="44"/>
      <c r="G30" s="59"/>
      <c r="H30" s="44"/>
      <c r="I30" s="44"/>
      <c r="J30" s="59"/>
    </row>
    <row r="31" spans="1:10" s="49" customFormat="1" ht="10.5" customHeight="1">
      <c r="A31" s="47"/>
      <c r="B31" s="47"/>
      <c r="C31" s="47"/>
      <c r="D31" s="50">
        <v>13</v>
      </c>
      <c r="E31" s="54" t="s">
        <v>67</v>
      </c>
      <c r="F31" s="55"/>
      <c r="G31" s="55"/>
      <c r="H31" s="55"/>
      <c r="I31" s="55"/>
      <c r="J31" s="55"/>
    </row>
    <row r="32" spans="1:10" s="49" customFormat="1" ht="10.5" customHeight="1">
      <c r="A32" s="47">
        <v>-8</v>
      </c>
      <c r="B32" s="58" t="str">
        <f>IF(C22=B21,B23,IF(C22=B23,B21,0))</f>
        <v>_</v>
      </c>
      <c r="C32" s="47">
        <v>-11</v>
      </c>
      <c r="D32" s="61" t="str">
        <f>IF(D27=C26,C28,IF(D27=C28,C26,0))</f>
        <v>Кунгурова Юлия</v>
      </c>
      <c r="E32" s="59"/>
      <c r="F32" s="44"/>
      <c r="G32" s="59"/>
      <c r="H32" s="44"/>
      <c r="I32" s="44"/>
      <c r="J32" s="59" t="s">
        <v>34</v>
      </c>
    </row>
    <row r="33" spans="1:10" s="49" customFormat="1" ht="10.5" customHeight="1">
      <c r="A33" s="47"/>
      <c r="B33" s="50">
        <v>14</v>
      </c>
      <c r="C33" s="62" t="s">
        <v>15</v>
      </c>
      <c r="D33" s="47">
        <v>-13</v>
      </c>
      <c r="E33" s="58" t="str">
        <f>IF(E31=D30,D32,IF(E31=D32,D30,0))</f>
        <v>Токарева Александра</v>
      </c>
      <c r="F33" s="58"/>
      <c r="G33" s="58"/>
      <c r="H33" s="58"/>
      <c r="I33" s="58"/>
      <c r="J33" s="58"/>
    </row>
    <row r="34" spans="1:10" s="49" customFormat="1" ht="10.5" customHeight="1">
      <c r="A34" s="47">
        <v>-9</v>
      </c>
      <c r="B34" s="61" t="str">
        <f>IF(C26=B25,B27,IF(C26=B27,B25,0))</f>
        <v>Швецов Максим</v>
      </c>
      <c r="C34" s="59" t="s">
        <v>36</v>
      </c>
      <c r="D34" s="47"/>
      <c r="E34" s="59"/>
      <c r="F34" s="44"/>
      <c r="G34" s="59"/>
      <c r="H34" s="44"/>
      <c r="I34" s="44"/>
      <c r="J34" s="59" t="s">
        <v>35</v>
      </c>
    </row>
    <row r="35" spans="1:10" s="49" customFormat="1" ht="10.5" customHeight="1">
      <c r="A35" s="47"/>
      <c r="B35" s="47">
        <v>-14</v>
      </c>
      <c r="C35" s="58" t="str">
        <f>IF(C33=B32,B34,IF(C33=B34,B32,0))</f>
        <v>_</v>
      </c>
      <c r="D35" s="63"/>
      <c r="E35" s="63"/>
      <c r="F35" s="63"/>
      <c r="G35" s="63"/>
      <c r="H35" s="63"/>
      <c r="I35" s="44"/>
      <c r="J35" s="44"/>
    </row>
    <row r="36" spans="1:10" s="49" customFormat="1" ht="10.5" customHeight="1">
      <c r="A36" s="47"/>
      <c r="B36" s="47"/>
      <c r="C36" s="59" t="s">
        <v>37</v>
      </c>
      <c r="D36" s="47"/>
      <c r="E36" s="59"/>
      <c r="F36" s="44"/>
      <c r="G36" s="44"/>
      <c r="H36" s="44"/>
      <c r="I36" s="44"/>
      <c r="J36" s="44"/>
    </row>
    <row r="37" spans="1:13" ht="10.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0.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0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0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0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0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0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0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0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0.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" t="s">
        <v>71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40887</v>
      </c>
      <c r="B3" s="5"/>
      <c r="C3" s="5"/>
      <c r="D3" s="5"/>
      <c r="E3" s="5"/>
      <c r="F3" s="5"/>
      <c r="G3" s="5"/>
      <c r="H3" s="5"/>
      <c r="I3" s="5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72</v>
      </c>
      <c r="B7" s="11">
        <v>1</v>
      </c>
      <c r="C7" s="12" t="str">
        <f>4л!F20</f>
        <v>Фролов Михаил</v>
      </c>
      <c r="D7" s="9"/>
      <c r="E7" s="9"/>
      <c r="F7" s="9"/>
      <c r="G7" s="9"/>
      <c r="H7" s="9"/>
      <c r="I7" s="9"/>
    </row>
    <row r="8" spans="1:9" ht="18">
      <c r="A8" s="10" t="s">
        <v>73</v>
      </c>
      <c r="B8" s="11">
        <v>2</v>
      </c>
      <c r="C8" s="12" t="str">
        <f>4л!F31</f>
        <v>Коврижников Максим</v>
      </c>
      <c r="D8" s="9"/>
      <c r="E8" s="9"/>
      <c r="F8" s="9"/>
      <c r="G8" s="9"/>
      <c r="H8" s="9"/>
      <c r="I8" s="9"/>
    </row>
    <row r="9" spans="1:9" ht="18">
      <c r="A9" s="10" t="s">
        <v>74</v>
      </c>
      <c r="B9" s="11">
        <v>3</v>
      </c>
      <c r="C9" s="12" t="str">
        <f>4л!G43</f>
        <v>Гилязова Альбина</v>
      </c>
      <c r="D9" s="9"/>
      <c r="E9" s="9"/>
      <c r="F9" s="9"/>
      <c r="G9" s="9"/>
      <c r="H9" s="9"/>
      <c r="I9" s="9"/>
    </row>
    <row r="10" spans="1:9" ht="18">
      <c r="A10" s="10" t="s">
        <v>75</v>
      </c>
      <c r="B10" s="11">
        <v>4</v>
      </c>
      <c r="C10" s="12" t="str">
        <f>4л!G51</f>
        <v>Атягин Руслан</v>
      </c>
      <c r="D10" s="9"/>
      <c r="E10" s="9"/>
      <c r="F10" s="9"/>
      <c r="G10" s="9"/>
      <c r="H10" s="9"/>
      <c r="I10" s="9"/>
    </row>
    <row r="11" spans="1:9" ht="18">
      <c r="A11" s="10" t="s">
        <v>76</v>
      </c>
      <c r="B11" s="11">
        <v>5</v>
      </c>
      <c r="C11" s="12" t="str">
        <f>4л!C55</f>
        <v>Антонян Ваге</v>
      </c>
      <c r="D11" s="9"/>
      <c r="E11" s="9"/>
      <c r="F11" s="9"/>
      <c r="G11" s="9"/>
      <c r="H11" s="9"/>
      <c r="I11" s="9"/>
    </row>
    <row r="12" spans="1:9" ht="18">
      <c r="A12" s="10" t="s">
        <v>65</v>
      </c>
      <c r="B12" s="11">
        <v>6</v>
      </c>
      <c r="C12" s="12" t="str">
        <f>4л!C57</f>
        <v>Мухетдинов Амир</v>
      </c>
      <c r="D12" s="9"/>
      <c r="E12" s="9"/>
      <c r="F12" s="9"/>
      <c r="G12" s="9"/>
      <c r="H12" s="9"/>
      <c r="I12" s="9"/>
    </row>
    <row r="13" spans="1:9" ht="18">
      <c r="A13" s="10" t="s">
        <v>77</v>
      </c>
      <c r="B13" s="11">
        <v>7</v>
      </c>
      <c r="C13" s="12" t="str">
        <f>4л!C60</f>
        <v>Хакимова Фиоза</v>
      </c>
      <c r="D13" s="9"/>
      <c r="E13" s="9"/>
      <c r="F13" s="9"/>
      <c r="G13" s="9"/>
      <c r="H13" s="9"/>
      <c r="I13" s="9"/>
    </row>
    <row r="14" spans="1:9" ht="18">
      <c r="A14" s="10" t="s">
        <v>78</v>
      </c>
      <c r="B14" s="11">
        <v>8</v>
      </c>
      <c r="C14" s="12" t="str">
        <f>4л!C62</f>
        <v>Тимербулатов Раиль</v>
      </c>
      <c r="D14" s="9"/>
      <c r="E14" s="9"/>
      <c r="F14" s="9"/>
      <c r="G14" s="9"/>
      <c r="H14" s="9"/>
      <c r="I14" s="9"/>
    </row>
    <row r="15" spans="1:9" ht="18">
      <c r="A15" s="10" t="s">
        <v>79</v>
      </c>
      <c r="B15" s="11">
        <v>9</v>
      </c>
      <c r="C15" s="12" t="str">
        <f>4л!G57</f>
        <v>Саитов Эмиль</v>
      </c>
      <c r="D15" s="9"/>
      <c r="E15" s="9"/>
      <c r="F15" s="9"/>
      <c r="G15" s="9"/>
      <c r="H15" s="9"/>
      <c r="I15" s="9"/>
    </row>
    <row r="16" spans="1:9" ht="18">
      <c r="A16" s="10" t="s">
        <v>67</v>
      </c>
      <c r="B16" s="11">
        <v>10</v>
      </c>
      <c r="C16" s="12" t="str">
        <f>4л!G60</f>
        <v>Шмейман Роман</v>
      </c>
      <c r="D16" s="9"/>
      <c r="E16" s="9"/>
      <c r="F16" s="9"/>
      <c r="G16" s="9"/>
      <c r="H16" s="9"/>
      <c r="I16" s="9"/>
    </row>
    <row r="17" spans="1:9" ht="18">
      <c r="A17" s="10" t="s">
        <v>68</v>
      </c>
      <c r="B17" s="11">
        <v>11</v>
      </c>
      <c r="C17" s="12" t="str">
        <f>4л!G64</f>
        <v>Кунгурова Юлия</v>
      </c>
      <c r="D17" s="9"/>
      <c r="E17" s="9"/>
      <c r="F17" s="9"/>
      <c r="G17" s="9"/>
      <c r="H17" s="9"/>
      <c r="I17" s="9"/>
    </row>
    <row r="18" spans="1:9" ht="18">
      <c r="A18" s="10" t="s">
        <v>80</v>
      </c>
      <c r="B18" s="11">
        <v>12</v>
      </c>
      <c r="C18" s="12" t="str">
        <f>4л!G66</f>
        <v>Хабибуллина Эльвина</v>
      </c>
      <c r="D18" s="9"/>
      <c r="E18" s="9"/>
      <c r="F18" s="9"/>
      <c r="G18" s="9"/>
      <c r="H18" s="9"/>
      <c r="I18" s="9"/>
    </row>
    <row r="19" spans="1:9" ht="18">
      <c r="A19" s="10" t="s">
        <v>31</v>
      </c>
      <c r="B19" s="11">
        <v>13</v>
      </c>
      <c r="C19" s="12">
        <f>4л!D67</f>
        <v>0</v>
      </c>
      <c r="D19" s="9"/>
      <c r="E19" s="9"/>
      <c r="F19" s="9"/>
      <c r="G19" s="9"/>
      <c r="H19" s="9"/>
      <c r="I19" s="9"/>
    </row>
    <row r="20" spans="1:9" ht="18">
      <c r="A20" s="10" t="s">
        <v>31</v>
      </c>
      <c r="B20" s="11">
        <v>14</v>
      </c>
      <c r="C20" s="12">
        <f>4л!D70</f>
        <v>0</v>
      </c>
      <c r="D20" s="9"/>
      <c r="E20" s="9"/>
      <c r="F20" s="9"/>
      <c r="G20" s="9"/>
      <c r="H20" s="9"/>
      <c r="I20" s="9"/>
    </row>
    <row r="21" spans="1:9" ht="18">
      <c r="A21" s="10" t="s">
        <v>31</v>
      </c>
      <c r="B21" s="11">
        <v>15</v>
      </c>
      <c r="C21" s="12">
        <f>4л!G69</f>
        <v>0</v>
      </c>
      <c r="D21" s="9"/>
      <c r="E21" s="9"/>
      <c r="F21" s="9"/>
      <c r="G21" s="9"/>
      <c r="H21" s="9"/>
      <c r="I21" s="9"/>
    </row>
    <row r="22" spans="1:9" ht="18">
      <c r="A22" s="10" t="s">
        <v>31</v>
      </c>
      <c r="B22" s="11">
        <v>16</v>
      </c>
      <c r="C22" s="12">
        <f>4л!G71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65" t="str">
        <f>Сп4л!A1</f>
        <v>Кубок Башкортостана 2011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5" t="str">
        <f>Сп4л!A2</f>
        <v>Турнир 4-й лиги Этапа УфаПак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>
      <c r="A3" s="66">
        <f>Сп4л!A3</f>
        <v>40887</v>
      </c>
      <c r="B3" s="66"/>
      <c r="C3" s="66"/>
      <c r="D3" s="66"/>
      <c r="E3" s="66"/>
      <c r="F3" s="66"/>
      <c r="G3" s="66"/>
      <c r="H3" s="66"/>
      <c r="I3" s="66"/>
      <c r="J3" s="6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Сп4л!A7</f>
        <v>Коврижников Максим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20">
        <v>1</v>
      </c>
      <c r="C6" s="21" t="s">
        <v>72</v>
      </c>
      <c r="D6" s="16"/>
      <c r="E6" s="22"/>
      <c r="F6" s="16"/>
      <c r="G6" s="16"/>
      <c r="H6" s="16"/>
      <c r="I6" s="16"/>
    </row>
    <row r="7" spans="1:9" ht="12.75">
      <c r="A7" s="17">
        <v>16</v>
      </c>
      <c r="B7" s="23" t="str">
        <f>Сп4л!A22</f>
        <v>_</v>
      </c>
      <c r="C7" s="24"/>
      <c r="D7" s="16"/>
      <c r="E7" s="16"/>
      <c r="F7" s="16"/>
      <c r="G7" s="16"/>
      <c r="H7" s="16"/>
      <c r="I7" s="16"/>
    </row>
    <row r="8" spans="1:9" ht="12.75">
      <c r="A8" s="16"/>
      <c r="B8" s="16"/>
      <c r="C8" s="20">
        <v>9</v>
      </c>
      <c r="D8" s="21" t="s">
        <v>72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Сп4л!A15</f>
        <v>Хабибуллина Эльвина</v>
      </c>
      <c r="C9" s="24"/>
      <c r="D9" s="24"/>
      <c r="E9" s="16"/>
      <c r="F9" s="16"/>
      <c r="G9" s="16"/>
      <c r="H9" s="16"/>
      <c r="I9" s="16"/>
    </row>
    <row r="10" spans="1:9" ht="12.75">
      <c r="A10" s="16"/>
      <c r="B10" s="20">
        <v>2</v>
      </c>
      <c r="C10" s="25" t="s">
        <v>79</v>
      </c>
      <c r="D10" s="24"/>
      <c r="E10" s="16"/>
      <c r="F10" s="16"/>
      <c r="G10" s="16"/>
      <c r="H10" s="16"/>
      <c r="I10" s="16"/>
    </row>
    <row r="11" spans="1:9" ht="12.75">
      <c r="A11" s="17">
        <v>8</v>
      </c>
      <c r="B11" s="23" t="str">
        <f>Сп4л!A14</f>
        <v>Мухетдинов Амир</v>
      </c>
      <c r="C11" s="16"/>
      <c r="D11" s="24"/>
      <c r="E11" s="16"/>
      <c r="F11" s="16"/>
      <c r="G11" s="26"/>
      <c r="H11" s="16"/>
      <c r="I11" s="16"/>
    </row>
    <row r="12" spans="1:9" ht="12.75">
      <c r="A12" s="16"/>
      <c r="B12" s="16"/>
      <c r="C12" s="16"/>
      <c r="D12" s="20">
        <v>13</v>
      </c>
      <c r="E12" s="21" t="s">
        <v>72</v>
      </c>
      <c r="F12" s="16"/>
      <c r="G12" s="26"/>
      <c r="H12" s="16"/>
      <c r="I12" s="16"/>
    </row>
    <row r="13" spans="1:9" ht="12.75">
      <c r="A13" s="17">
        <v>5</v>
      </c>
      <c r="B13" s="18" t="str">
        <f>Сп4л!A11</f>
        <v>Антонян Ваге</v>
      </c>
      <c r="C13" s="16"/>
      <c r="D13" s="24"/>
      <c r="E13" s="24"/>
      <c r="F13" s="16"/>
      <c r="G13" s="26"/>
      <c r="H13" s="16"/>
      <c r="I13" s="16"/>
    </row>
    <row r="14" spans="1:9" ht="12.75">
      <c r="A14" s="16"/>
      <c r="B14" s="20">
        <v>3</v>
      </c>
      <c r="C14" s="34" t="s">
        <v>76</v>
      </c>
      <c r="D14" s="24"/>
      <c r="E14" s="24"/>
      <c r="F14" s="16"/>
      <c r="G14" s="26"/>
      <c r="H14" s="16"/>
      <c r="I14" s="16"/>
    </row>
    <row r="15" spans="1:9" ht="12.75">
      <c r="A15" s="17">
        <v>12</v>
      </c>
      <c r="B15" s="23" t="str">
        <f>Сп4л!A18</f>
        <v>Саитов Эмиль</v>
      </c>
      <c r="C15" s="24"/>
      <c r="D15" s="24"/>
      <c r="E15" s="24"/>
      <c r="F15" s="16"/>
      <c r="G15" s="26"/>
      <c r="H15" s="16"/>
      <c r="I15" s="16"/>
    </row>
    <row r="16" spans="1:9" ht="12.75">
      <c r="A16" s="16"/>
      <c r="B16" s="16"/>
      <c r="C16" s="20">
        <v>10</v>
      </c>
      <c r="D16" s="25" t="s">
        <v>75</v>
      </c>
      <c r="E16" s="24"/>
      <c r="F16" s="16"/>
      <c r="G16" s="16"/>
      <c r="H16" s="16"/>
      <c r="I16" s="16"/>
    </row>
    <row r="17" spans="1:9" ht="12.75">
      <c r="A17" s="17">
        <v>13</v>
      </c>
      <c r="B17" s="18" t="str">
        <f>Сп4л!A19</f>
        <v>_</v>
      </c>
      <c r="C17" s="24"/>
      <c r="D17" s="16"/>
      <c r="E17" s="24"/>
      <c r="F17" s="16"/>
      <c r="G17" s="16"/>
      <c r="H17" s="16"/>
      <c r="I17" s="16"/>
    </row>
    <row r="18" spans="1:9" ht="12.75">
      <c r="A18" s="16"/>
      <c r="B18" s="20">
        <v>4</v>
      </c>
      <c r="C18" s="25" t="s">
        <v>75</v>
      </c>
      <c r="D18" s="16"/>
      <c r="E18" s="24"/>
      <c r="F18" s="16"/>
      <c r="G18" s="16"/>
      <c r="H18" s="16"/>
      <c r="I18" s="16"/>
    </row>
    <row r="19" spans="1:9" ht="12.75">
      <c r="A19" s="17">
        <v>4</v>
      </c>
      <c r="B19" s="23" t="str">
        <f>Сп4л!A10</f>
        <v>Атягин Руслан</v>
      </c>
      <c r="C19" s="16"/>
      <c r="D19" s="16"/>
      <c r="E19" s="24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20">
        <v>15</v>
      </c>
      <c r="F20" s="38" t="s">
        <v>65</v>
      </c>
      <c r="G20" s="21"/>
      <c r="H20" s="21"/>
      <c r="I20" s="21"/>
    </row>
    <row r="21" spans="1:9" ht="12.75">
      <c r="A21" s="17">
        <v>3</v>
      </c>
      <c r="B21" s="18" t="str">
        <f>Сп4л!A9</f>
        <v>Хакимова Фиоза</v>
      </c>
      <c r="C21" s="16"/>
      <c r="D21" s="16"/>
      <c r="E21" s="24"/>
      <c r="F21" s="29"/>
      <c r="G21" s="16"/>
      <c r="H21" s="37" t="s">
        <v>32</v>
      </c>
      <c r="I21" s="37"/>
    </row>
    <row r="22" spans="1:9" ht="12.75">
      <c r="A22" s="16"/>
      <c r="B22" s="20">
        <v>5</v>
      </c>
      <c r="C22" s="21" t="s">
        <v>74</v>
      </c>
      <c r="D22" s="16"/>
      <c r="E22" s="24"/>
      <c r="F22" s="29"/>
      <c r="G22" s="16"/>
      <c r="H22" s="16"/>
      <c r="I22" s="16"/>
    </row>
    <row r="23" spans="1:9" ht="12.75">
      <c r="A23" s="17">
        <v>14</v>
      </c>
      <c r="B23" s="23" t="str">
        <f>Сп4л!A20</f>
        <v>_</v>
      </c>
      <c r="C23" s="24"/>
      <c r="D23" s="16"/>
      <c r="E23" s="24"/>
      <c r="F23" s="29"/>
      <c r="G23" s="16"/>
      <c r="H23" s="16"/>
      <c r="I23" s="16"/>
    </row>
    <row r="24" spans="1:9" ht="12.75">
      <c r="A24" s="16"/>
      <c r="B24" s="16"/>
      <c r="C24" s="20">
        <v>11</v>
      </c>
      <c r="D24" s="21" t="s">
        <v>65</v>
      </c>
      <c r="E24" s="24"/>
      <c r="F24" s="29"/>
      <c r="G24" s="16"/>
      <c r="H24" s="16"/>
      <c r="I24" s="16"/>
    </row>
    <row r="25" spans="1:9" ht="12.75">
      <c r="A25" s="17">
        <v>11</v>
      </c>
      <c r="B25" s="18" t="str">
        <f>Сп4л!A17</f>
        <v>Шмейман Роман</v>
      </c>
      <c r="C25" s="24"/>
      <c r="D25" s="24"/>
      <c r="E25" s="24"/>
      <c r="F25" s="29"/>
      <c r="G25" s="16"/>
      <c r="H25" s="16"/>
      <c r="I25" s="16"/>
    </row>
    <row r="26" spans="1:9" ht="12.75">
      <c r="A26" s="16"/>
      <c r="B26" s="20">
        <v>6</v>
      </c>
      <c r="C26" s="25" t="s">
        <v>65</v>
      </c>
      <c r="D26" s="24"/>
      <c r="E26" s="24"/>
      <c r="F26" s="29"/>
      <c r="G26" s="16"/>
      <c r="H26" s="16"/>
      <c r="I26" s="16"/>
    </row>
    <row r="27" spans="1:9" ht="12.75">
      <c r="A27" s="17">
        <v>6</v>
      </c>
      <c r="B27" s="23" t="str">
        <f>Сп4л!A12</f>
        <v>Фролов Михаил</v>
      </c>
      <c r="C27" s="16"/>
      <c r="D27" s="24"/>
      <c r="E27" s="24"/>
      <c r="F27" s="29"/>
      <c r="G27" s="16"/>
      <c r="H27" s="16"/>
      <c r="I27" s="16"/>
    </row>
    <row r="28" spans="1:9" ht="12.75">
      <c r="A28" s="16"/>
      <c r="B28" s="16"/>
      <c r="C28" s="16"/>
      <c r="D28" s="20">
        <v>14</v>
      </c>
      <c r="E28" s="25" t="s">
        <v>65</v>
      </c>
      <c r="F28" s="29"/>
      <c r="G28" s="16"/>
      <c r="H28" s="16"/>
      <c r="I28" s="16"/>
    </row>
    <row r="29" spans="1:9" ht="12.75">
      <c r="A29" s="17">
        <v>7</v>
      </c>
      <c r="B29" s="18" t="str">
        <f>Сп4л!A13</f>
        <v>Тимербулатов Раиль</v>
      </c>
      <c r="C29" s="16"/>
      <c r="D29" s="24"/>
      <c r="E29" s="16"/>
      <c r="F29" s="29"/>
      <c r="G29" s="16"/>
      <c r="H29" s="16"/>
      <c r="I29" s="16"/>
    </row>
    <row r="30" spans="1:9" ht="12.75">
      <c r="A30" s="16"/>
      <c r="B30" s="20">
        <v>7</v>
      </c>
      <c r="C30" s="21" t="s">
        <v>67</v>
      </c>
      <c r="D30" s="24"/>
      <c r="E30" s="16"/>
      <c r="F30" s="29"/>
      <c r="G30" s="16"/>
      <c r="H30" s="16"/>
      <c r="I30" s="16"/>
    </row>
    <row r="31" spans="1:9" ht="12.75">
      <c r="A31" s="17">
        <v>10</v>
      </c>
      <c r="B31" s="23" t="str">
        <f>Сп4л!A16</f>
        <v>Кунгурова Юлия</v>
      </c>
      <c r="C31" s="24"/>
      <c r="D31" s="24"/>
      <c r="E31" s="17">
        <v>-15</v>
      </c>
      <c r="F31" s="18" t="str">
        <f>IF(F20=E12,E28,IF(F20=E28,E12,0))</f>
        <v>Коврижников Максим</v>
      </c>
      <c r="G31" s="34"/>
      <c r="H31" s="34"/>
      <c r="I31" s="34"/>
    </row>
    <row r="32" spans="1:9" ht="12.75">
      <c r="A32" s="16"/>
      <c r="B32" s="16"/>
      <c r="C32" s="20">
        <v>12</v>
      </c>
      <c r="D32" s="25" t="s">
        <v>73</v>
      </c>
      <c r="E32" s="16"/>
      <c r="F32" s="29"/>
      <c r="G32" s="16"/>
      <c r="H32" s="37" t="s">
        <v>33</v>
      </c>
      <c r="I32" s="37"/>
    </row>
    <row r="33" spans="1:9" ht="12.75">
      <c r="A33" s="17">
        <v>15</v>
      </c>
      <c r="B33" s="18" t="str">
        <f>Сп4л!A21</f>
        <v>_</v>
      </c>
      <c r="C33" s="24"/>
      <c r="D33" s="16"/>
      <c r="E33" s="16"/>
      <c r="F33" s="29"/>
      <c r="G33" s="16"/>
      <c r="H33" s="16"/>
      <c r="I33" s="16"/>
    </row>
    <row r="34" spans="1:9" ht="12.75">
      <c r="A34" s="16"/>
      <c r="B34" s="20">
        <v>8</v>
      </c>
      <c r="C34" s="25" t="s">
        <v>73</v>
      </c>
      <c r="D34" s="16"/>
      <c r="E34" s="16"/>
      <c r="F34" s="29"/>
      <c r="G34" s="16"/>
      <c r="H34" s="16"/>
      <c r="I34" s="16"/>
    </row>
    <row r="35" spans="1:9" ht="12.75">
      <c r="A35" s="17">
        <v>2</v>
      </c>
      <c r="B35" s="23" t="str">
        <f>Сп4л!A8</f>
        <v>Гилязова Альбина</v>
      </c>
      <c r="C35" s="16"/>
      <c r="D35" s="16"/>
      <c r="E35" s="16"/>
      <c r="F35" s="29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9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Атягин Руслан</v>
      </c>
      <c r="F37" s="16"/>
      <c r="G37" s="16"/>
      <c r="H37" s="16"/>
      <c r="I37" s="16"/>
    </row>
    <row r="38" spans="1:9" ht="12.75">
      <c r="A38" s="16"/>
      <c r="B38" s="20">
        <v>16</v>
      </c>
      <c r="C38" s="67" t="s">
        <v>78</v>
      </c>
      <c r="D38" s="16"/>
      <c r="E38" s="24"/>
      <c r="F38" s="16"/>
      <c r="G38" s="16"/>
      <c r="H38" s="16"/>
      <c r="I38" s="16"/>
    </row>
    <row r="39" spans="1:9" ht="12.75">
      <c r="A39" s="17">
        <v>-2</v>
      </c>
      <c r="B39" s="23" t="str">
        <f>IF(C10=B9,B11,IF(C10=B11,B9,0))</f>
        <v>Мухетдинов Амир</v>
      </c>
      <c r="C39" s="20">
        <v>20</v>
      </c>
      <c r="D39" s="67" t="s">
        <v>78</v>
      </c>
      <c r="E39" s="20">
        <v>26</v>
      </c>
      <c r="F39" s="67" t="s">
        <v>75</v>
      </c>
      <c r="G39" s="16"/>
      <c r="H39" s="16"/>
      <c r="I39" s="16"/>
    </row>
    <row r="40" spans="1:9" ht="12.75">
      <c r="A40" s="16"/>
      <c r="B40" s="17">
        <v>-12</v>
      </c>
      <c r="C40" s="23" t="str">
        <f>IF(D32=C30,C34,IF(D32=C34,C30,0))</f>
        <v>Кунгурова Юлия</v>
      </c>
      <c r="D40" s="24"/>
      <c r="E40" s="24"/>
      <c r="F40" s="24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Саитов Эмиль</v>
      </c>
      <c r="C41" s="16"/>
      <c r="D41" s="20">
        <v>24</v>
      </c>
      <c r="E41" s="68" t="s">
        <v>78</v>
      </c>
      <c r="F41" s="24"/>
      <c r="G41" s="16"/>
      <c r="H41" s="16"/>
      <c r="I41" s="16"/>
    </row>
    <row r="42" spans="1:9" ht="12.75">
      <c r="A42" s="16"/>
      <c r="B42" s="20">
        <v>17</v>
      </c>
      <c r="C42" s="67" t="s">
        <v>80</v>
      </c>
      <c r="D42" s="24"/>
      <c r="E42" s="29"/>
      <c r="F42" s="24"/>
      <c r="G42" s="16"/>
      <c r="H42" s="16"/>
      <c r="I42" s="16"/>
    </row>
    <row r="43" spans="1:9" ht="12.75">
      <c r="A43" s="17">
        <v>-4</v>
      </c>
      <c r="B43" s="23" t="str">
        <f>IF(C18=B17,B19,IF(C18=B19,B17,0))</f>
        <v>_</v>
      </c>
      <c r="C43" s="20">
        <v>21</v>
      </c>
      <c r="D43" s="68" t="s">
        <v>74</v>
      </c>
      <c r="E43" s="29"/>
      <c r="F43" s="20">
        <v>28</v>
      </c>
      <c r="G43" s="67" t="s">
        <v>73</v>
      </c>
      <c r="H43" s="34"/>
      <c r="I43" s="34"/>
    </row>
    <row r="44" spans="1:9" ht="12.75">
      <c r="A44" s="16"/>
      <c r="B44" s="17">
        <v>-11</v>
      </c>
      <c r="C44" s="23" t="str">
        <f>IF(D24=C22,C26,IF(D24=C26,C22,0))</f>
        <v>Хакимова Фиоза</v>
      </c>
      <c r="D44" s="16"/>
      <c r="E44" s="29"/>
      <c r="F44" s="24"/>
      <c r="G44" s="16"/>
      <c r="H44" s="37" t="s">
        <v>42</v>
      </c>
      <c r="I44" s="37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Гилязова Альбина</v>
      </c>
      <c r="F45" s="24"/>
      <c r="G45" s="29"/>
      <c r="H45" s="16"/>
      <c r="I45" s="16"/>
    </row>
    <row r="46" spans="1:9" ht="12.75">
      <c r="A46" s="16"/>
      <c r="B46" s="20">
        <v>18</v>
      </c>
      <c r="C46" s="67" t="s">
        <v>68</v>
      </c>
      <c r="D46" s="16"/>
      <c r="E46" s="20"/>
      <c r="F46" s="24"/>
      <c r="G46" s="29"/>
      <c r="H46" s="16"/>
      <c r="I46" s="16"/>
    </row>
    <row r="47" spans="1:9" ht="12.75">
      <c r="A47" s="17">
        <v>-6</v>
      </c>
      <c r="B47" s="23" t="str">
        <f>IF(C26=B25,B27,IF(C26=B27,B25,0))</f>
        <v>Шмейман Роман</v>
      </c>
      <c r="C47" s="20">
        <v>22</v>
      </c>
      <c r="D47" s="67" t="s">
        <v>76</v>
      </c>
      <c r="E47" s="20">
        <v>27</v>
      </c>
      <c r="F47" s="68" t="s">
        <v>73</v>
      </c>
      <c r="G47" s="29"/>
      <c r="H47" s="16"/>
      <c r="I47" s="16"/>
    </row>
    <row r="48" spans="1:9" ht="12.75">
      <c r="A48" s="16"/>
      <c r="B48" s="17">
        <v>-10</v>
      </c>
      <c r="C48" s="23" t="str">
        <f>IF(D16=C14,C18,IF(D16=C18,C14,0))</f>
        <v>Антонян Ваге</v>
      </c>
      <c r="D48" s="24"/>
      <c r="E48" s="24"/>
      <c r="F48" s="16"/>
      <c r="G48" s="29"/>
      <c r="H48" s="16"/>
      <c r="I48" s="16"/>
    </row>
    <row r="49" spans="1:9" ht="12.75">
      <c r="A49" s="17">
        <v>-7</v>
      </c>
      <c r="B49" s="18" t="str">
        <f>IF(C30=B29,B31,IF(C30=B31,B29,0))</f>
        <v>Тимербулатов Раиль</v>
      </c>
      <c r="C49" s="16"/>
      <c r="D49" s="20">
        <v>25</v>
      </c>
      <c r="E49" s="68" t="s">
        <v>76</v>
      </c>
      <c r="F49" s="16"/>
      <c r="G49" s="29"/>
      <c r="H49" s="16"/>
      <c r="I49" s="16"/>
    </row>
    <row r="50" spans="1:9" ht="12.75">
      <c r="A50" s="16"/>
      <c r="B50" s="20">
        <v>19</v>
      </c>
      <c r="C50" s="67" t="s">
        <v>77</v>
      </c>
      <c r="D50" s="24"/>
      <c r="E50" s="29"/>
      <c r="F50" s="16"/>
      <c r="G50" s="29"/>
      <c r="H50" s="16"/>
      <c r="I50" s="16"/>
    </row>
    <row r="51" spans="1:9" ht="12.75">
      <c r="A51" s="17">
        <v>-8</v>
      </c>
      <c r="B51" s="23" t="str">
        <f>IF(C34=B33,B35,IF(C34=B35,B33,0))</f>
        <v>_</v>
      </c>
      <c r="C51" s="20">
        <v>23</v>
      </c>
      <c r="D51" s="68" t="s">
        <v>77</v>
      </c>
      <c r="E51" s="29"/>
      <c r="F51" s="17">
        <v>-28</v>
      </c>
      <c r="G51" s="18" t="str">
        <f>IF(G43=F39,F47,IF(G43=F47,F39,0))</f>
        <v>Атягин Руслан</v>
      </c>
      <c r="H51" s="34"/>
      <c r="I51" s="34"/>
    </row>
    <row r="52" spans="1:9" ht="12.75">
      <c r="A52" s="16"/>
      <c r="B52" s="28">
        <v>-9</v>
      </c>
      <c r="C52" s="23" t="str">
        <f>IF(D8=C6,C10,IF(D8=C10,C6,0))</f>
        <v>Хабибуллина Эльвина</v>
      </c>
      <c r="D52" s="16"/>
      <c r="E52" s="29"/>
      <c r="F52" s="16"/>
      <c r="G52" s="39"/>
      <c r="H52" s="37" t="s">
        <v>43</v>
      </c>
      <c r="I52" s="3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Мухетдинов Амир</v>
      </c>
      <c r="C54" s="16"/>
      <c r="D54" s="17">
        <v>-20</v>
      </c>
      <c r="E54" s="18" t="str">
        <f>IF(D39=C38,C40,IF(D39=C40,C38,0))</f>
        <v>Кунгурова Юлия</v>
      </c>
      <c r="F54" s="16"/>
      <c r="G54" s="16"/>
      <c r="H54" s="16"/>
      <c r="I54" s="16"/>
    </row>
    <row r="55" spans="1:9" ht="12.75">
      <c r="A55" s="16"/>
      <c r="B55" s="20">
        <v>29</v>
      </c>
      <c r="C55" s="21" t="s">
        <v>76</v>
      </c>
      <c r="D55" s="16"/>
      <c r="E55" s="20">
        <v>31</v>
      </c>
      <c r="F55" s="21" t="s">
        <v>80</v>
      </c>
      <c r="G55" s="16"/>
      <c r="H55" s="16"/>
      <c r="I55" s="16"/>
    </row>
    <row r="56" spans="1:9" ht="12.75">
      <c r="A56" s="17">
        <v>-27</v>
      </c>
      <c r="B56" s="23" t="str">
        <f>IF(F47=E45,E49,IF(F47=E49,E45,0))</f>
        <v>Антонян Ваге</v>
      </c>
      <c r="C56" s="27" t="s">
        <v>34</v>
      </c>
      <c r="D56" s="17">
        <v>-21</v>
      </c>
      <c r="E56" s="23" t="str">
        <f>IF(D43=C42,C44,IF(D43=C44,C42,0))</f>
        <v>Саитов Эмиль</v>
      </c>
      <c r="F56" s="24"/>
      <c r="G56" s="29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Мухетдинов Амир</v>
      </c>
      <c r="D57" s="16"/>
      <c r="E57" s="16"/>
      <c r="F57" s="20">
        <v>33</v>
      </c>
      <c r="G57" s="21" t="s">
        <v>80</v>
      </c>
      <c r="H57" s="34"/>
      <c r="I57" s="34"/>
    </row>
    <row r="58" spans="1:9" ht="12.75">
      <c r="A58" s="16"/>
      <c r="B58" s="16"/>
      <c r="C58" s="27" t="s">
        <v>35</v>
      </c>
      <c r="D58" s="17">
        <v>-22</v>
      </c>
      <c r="E58" s="18" t="str">
        <f>IF(D47=C46,C48,IF(D47=C48,C46,0))</f>
        <v>Шмейман Роман</v>
      </c>
      <c r="F58" s="24"/>
      <c r="G58" s="16"/>
      <c r="H58" s="37" t="s">
        <v>38</v>
      </c>
      <c r="I58" s="37"/>
    </row>
    <row r="59" spans="1:9" ht="12.75">
      <c r="A59" s="17">
        <v>-24</v>
      </c>
      <c r="B59" s="18" t="str">
        <f>IF(E41=D39,D43,IF(E41=D43,D39,0))</f>
        <v>Хакимова Фиоза</v>
      </c>
      <c r="C59" s="16"/>
      <c r="D59" s="16"/>
      <c r="E59" s="20">
        <v>32</v>
      </c>
      <c r="F59" s="25" t="s">
        <v>68</v>
      </c>
      <c r="G59" s="31"/>
      <c r="H59" s="16"/>
      <c r="I59" s="16"/>
    </row>
    <row r="60" spans="1:9" ht="12.75">
      <c r="A60" s="16"/>
      <c r="B60" s="20">
        <v>30</v>
      </c>
      <c r="C60" s="21" t="s">
        <v>74</v>
      </c>
      <c r="D60" s="17">
        <v>-23</v>
      </c>
      <c r="E60" s="23" t="str">
        <f>IF(D51=C50,C52,IF(D51=C52,C50,0))</f>
        <v>Хабибуллина Эльвина</v>
      </c>
      <c r="F60" s="17">
        <v>-33</v>
      </c>
      <c r="G60" s="18" t="str">
        <f>IF(G57=F55,F59,IF(G57=F59,F55,0))</f>
        <v>Шмейман Роман</v>
      </c>
      <c r="H60" s="34"/>
      <c r="I60" s="34"/>
    </row>
    <row r="61" spans="1:9" ht="12.75">
      <c r="A61" s="17">
        <v>-25</v>
      </c>
      <c r="B61" s="23" t="str">
        <f>IF(E49=D47,D51,IF(E49=D51,D47,0))</f>
        <v>Тимербулатов Раиль</v>
      </c>
      <c r="C61" s="27" t="s">
        <v>36</v>
      </c>
      <c r="D61" s="16"/>
      <c r="E61" s="16"/>
      <c r="F61" s="16"/>
      <c r="G61" s="16"/>
      <c r="H61" s="37" t="s">
        <v>40</v>
      </c>
      <c r="I61" s="37"/>
    </row>
    <row r="62" spans="1:9" ht="12.75">
      <c r="A62" s="16"/>
      <c r="B62" s="17">
        <v>-30</v>
      </c>
      <c r="C62" s="18" t="str">
        <f>IF(C60=B59,B61,IF(C60=B61,B59,0))</f>
        <v>Тимербулатов Раиль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27" t="s">
        <v>37</v>
      </c>
      <c r="D63" s="16"/>
      <c r="E63" s="17">
        <v>-31</v>
      </c>
      <c r="F63" s="18" t="str">
        <f>IF(F55=E54,E56,IF(F55=E56,E54,0))</f>
        <v>Кунгурова Юлия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20">
        <v>34</v>
      </c>
      <c r="G64" s="21" t="s">
        <v>67</v>
      </c>
      <c r="H64" s="34"/>
      <c r="I64" s="34"/>
    </row>
    <row r="65" spans="1:9" ht="12.75">
      <c r="A65" s="16"/>
      <c r="B65" s="20">
        <v>35</v>
      </c>
      <c r="C65" s="21"/>
      <c r="D65" s="16"/>
      <c r="E65" s="17">
        <v>-32</v>
      </c>
      <c r="F65" s="23" t="str">
        <f>IF(F59=E58,E60,IF(F59=E60,E58,0))</f>
        <v>Хабибуллина Эльвина</v>
      </c>
      <c r="G65" s="16"/>
      <c r="H65" s="37" t="s">
        <v>39</v>
      </c>
      <c r="I65" s="37"/>
    </row>
    <row r="66" spans="1:9" ht="12.75">
      <c r="A66" s="17">
        <v>-17</v>
      </c>
      <c r="B66" s="23" t="str">
        <f>IF(C42=B41,B43,IF(C42=B43,B41,0))</f>
        <v>_</v>
      </c>
      <c r="C66" s="24"/>
      <c r="D66" s="29"/>
      <c r="E66" s="16"/>
      <c r="F66" s="17">
        <v>-34</v>
      </c>
      <c r="G66" s="18" t="str">
        <f>IF(G64=F63,F65,IF(G64=F65,F63,0))</f>
        <v>Хабибуллина Эльвина</v>
      </c>
      <c r="H66" s="34"/>
      <c r="I66" s="34"/>
    </row>
    <row r="67" spans="1:9" ht="12.75">
      <c r="A67" s="16"/>
      <c r="B67" s="16"/>
      <c r="C67" s="20">
        <v>37</v>
      </c>
      <c r="D67" s="21"/>
      <c r="E67" s="16"/>
      <c r="F67" s="16"/>
      <c r="G67" s="16"/>
      <c r="H67" s="37" t="s">
        <v>41</v>
      </c>
      <c r="I67" s="37"/>
    </row>
    <row r="68" spans="1:9" ht="12.75">
      <c r="A68" s="17">
        <v>-18</v>
      </c>
      <c r="B68" s="18" t="str">
        <f>IF(C46=B45,B47,IF(C46=B47,B45,0))</f>
        <v>_</v>
      </c>
      <c r="C68" s="24"/>
      <c r="D68" s="30" t="s">
        <v>44</v>
      </c>
      <c r="E68" s="17">
        <v>-35</v>
      </c>
      <c r="F68" s="18">
        <f>IF(C65=B64,B66,IF(C65=B66,B64,0))</f>
        <v>0</v>
      </c>
      <c r="G68" s="16"/>
      <c r="H68" s="16"/>
      <c r="I68" s="16"/>
    </row>
    <row r="69" spans="1:9" ht="12.75">
      <c r="A69" s="16"/>
      <c r="B69" s="20">
        <v>36</v>
      </c>
      <c r="C69" s="25"/>
      <c r="D69" s="31"/>
      <c r="E69" s="16"/>
      <c r="F69" s="20">
        <v>38</v>
      </c>
      <c r="G69" s="21"/>
      <c r="H69" s="34"/>
      <c r="I69" s="34"/>
    </row>
    <row r="70" spans="1:9" ht="12.75">
      <c r="A70" s="17">
        <v>-19</v>
      </c>
      <c r="B70" s="23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3">
        <f>IF(C69=B68,B70,IF(C69=B70,B68,0))</f>
        <v>0</v>
      </c>
      <c r="G70" s="16"/>
      <c r="H70" s="37" t="s">
        <v>47</v>
      </c>
      <c r="I70" s="37"/>
    </row>
    <row r="71" spans="1:9" ht="12.75">
      <c r="A71" s="16"/>
      <c r="B71" s="16"/>
      <c r="C71" s="16"/>
      <c r="D71" s="27" t="s">
        <v>46</v>
      </c>
      <c r="E71" s="16"/>
      <c r="F71" s="17">
        <v>-38</v>
      </c>
      <c r="G71" s="18">
        <f>IF(G69=F68,F70,IF(G69=F70,F68,0))</f>
        <v>0</v>
      </c>
      <c r="H71" s="34"/>
      <c r="I71" s="34"/>
    </row>
    <row r="72" spans="1:9" ht="12.75">
      <c r="A72" s="16"/>
      <c r="B72" s="16"/>
      <c r="C72" s="16"/>
      <c r="D72" s="16"/>
      <c r="E72" s="16"/>
      <c r="F72" s="16"/>
      <c r="G72" s="16"/>
      <c r="H72" s="37" t="s">
        <v>48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" t="s">
        <v>81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40887</v>
      </c>
      <c r="B3" s="5"/>
      <c r="C3" s="5"/>
      <c r="D3" s="5"/>
      <c r="E3" s="5"/>
      <c r="F3" s="5"/>
      <c r="G3" s="5"/>
      <c r="H3" s="5"/>
      <c r="I3" s="5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82</v>
      </c>
      <c r="B7" s="11">
        <v>1</v>
      </c>
      <c r="C7" s="12" t="str">
        <f>3л!F20</f>
        <v>Гилемханова Дина</v>
      </c>
      <c r="D7" s="9"/>
      <c r="E7" s="9"/>
      <c r="F7" s="9"/>
      <c r="G7" s="9"/>
      <c r="H7" s="9"/>
      <c r="I7" s="9"/>
    </row>
    <row r="8" spans="1:9" ht="18">
      <c r="A8" s="10" t="s">
        <v>83</v>
      </c>
      <c r="B8" s="11">
        <v>2</v>
      </c>
      <c r="C8" s="12" t="str">
        <f>3л!F31</f>
        <v>Саитов Эмиль</v>
      </c>
      <c r="D8" s="9"/>
      <c r="E8" s="9"/>
      <c r="F8" s="9"/>
      <c r="G8" s="9"/>
      <c r="H8" s="9"/>
      <c r="I8" s="9"/>
    </row>
    <row r="9" spans="1:9" ht="18">
      <c r="A9" s="10" t="s">
        <v>84</v>
      </c>
      <c r="B9" s="11">
        <v>3</v>
      </c>
      <c r="C9" s="12" t="str">
        <f>3л!G43</f>
        <v>Султанмагомедов Тимур</v>
      </c>
      <c r="D9" s="9"/>
      <c r="E9" s="9"/>
      <c r="F9" s="9"/>
      <c r="G9" s="9"/>
      <c r="H9" s="9"/>
      <c r="I9" s="9"/>
    </row>
    <row r="10" spans="1:9" ht="18">
      <c r="A10" s="10" t="s">
        <v>85</v>
      </c>
      <c r="B10" s="11">
        <v>4</v>
      </c>
      <c r="C10" s="12" t="str">
        <f>3л!G51</f>
        <v>Гарифуллин Валерий</v>
      </c>
      <c r="D10" s="9"/>
      <c r="E10" s="9"/>
      <c r="F10" s="9"/>
      <c r="G10" s="9"/>
      <c r="H10" s="9"/>
      <c r="I10" s="9"/>
    </row>
    <row r="11" spans="1:9" ht="18">
      <c r="A11" s="10" t="s">
        <v>86</v>
      </c>
      <c r="B11" s="11">
        <v>5</v>
      </c>
      <c r="C11" s="12" t="str">
        <f>3л!C55</f>
        <v>Габдуллин Азат</v>
      </c>
      <c r="D11" s="9"/>
      <c r="E11" s="9"/>
      <c r="F11" s="9"/>
      <c r="G11" s="9"/>
      <c r="H11" s="9"/>
      <c r="I11" s="9"/>
    </row>
    <row r="12" spans="1:9" ht="18">
      <c r="A12" s="10" t="s">
        <v>87</v>
      </c>
      <c r="B12" s="11">
        <v>6</v>
      </c>
      <c r="C12" s="12" t="str">
        <f>3л!C57</f>
        <v>Искандаров Денис</v>
      </c>
      <c r="D12" s="9"/>
      <c r="E12" s="9"/>
      <c r="F12" s="9"/>
      <c r="G12" s="9"/>
      <c r="H12" s="9"/>
      <c r="I12" s="9"/>
    </row>
    <row r="13" spans="1:9" ht="18">
      <c r="A13" s="10" t="s">
        <v>88</v>
      </c>
      <c r="B13" s="11">
        <v>7</v>
      </c>
      <c r="C13" s="12" t="str">
        <f>3л!C60</f>
        <v>Савинов Леонид</v>
      </c>
      <c r="D13" s="9"/>
      <c r="E13" s="9"/>
      <c r="F13" s="9"/>
      <c r="G13" s="9"/>
      <c r="H13" s="9"/>
      <c r="I13" s="9"/>
    </row>
    <row r="14" spans="1:9" ht="18">
      <c r="A14" s="10" t="s">
        <v>89</v>
      </c>
      <c r="B14" s="11">
        <v>8</v>
      </c>
      <c r="C14" s="12" t="str">
        <f>3л!C62</f>
        <v>Даць Владислав</v>
      </c>
      <c r="D14" s="9"/>
      <c r="E14" s="9"/>
      <c r="F14" s="9"/>
      <c r="G14" s="9"/>
      <c r="H14" s="9"/>
      <c r="I14" s="9"/>
    </row>
    <row r="15" spans="1:9" ht="18">
      <c r="A15" s="10" t="s">
        <v>67</v>
      </c>
      <c r="B15" s="11">
        <v>9</v>
      </c>
      <c r="C15" s="12" t="str">
        <f>3л!G57</f>
        <v>Давыдов Евгений</v>
      </c>
      <c r="D15" s="9"/>
      <c r="E15" s="9"/>
      <c r="F15" s="9"/>
      <c r="G15" s="9"/>
      <c r="H15" s="9"/>
      <c r="I15" s="9"/>
    </row>
    <row r="16" spans="1:9" ht="18">
      <c r="A16" s="10" t="s">
        <v>90</v>
      </c>
      <c r="B16" s="11">
        <v>10</v>
      </c>
      <c r="C16" s="12" t="str">
        <f>3л!G60</f>
        <v>Набиуллина Светлана</v>
      </c>
      <c r="D16" s="9"/>
      <c r="E16" s="9"/>
      <c r="F16" s="9"/>
      <c r="G16" s="9"/>
      <c r="H16" s="9"/>
      <c r="I16" s="9"/>
    </row>
    <row r="17" spans="1:9" ht="18">
      <c r="A17" s="10" t="s">
        <v>80</v>
      </c>
      <c r="B17" s="11">
        <v>11</v>
      </c>
      <c r="C17" s="12" t="str">
        <f>3л!G64</f>
        <v>Аминев Марат</v>
      </c>
      <c r="D17" s="9"/>
      <c r="E17" s="9"/>
      <c r="F17" s="9"/>
      <c r="G17" s="9"/>
      <c r="H17" s="9"/>
      <c r="I17" s="9"/>
    </row>
    <row r="18" spans="1:9" ht="18">
      <c r="A18" s="10" t="s">
        <v>91</v>
      </c>
      <c r="B18" s="11">
        <v>12</v>
      </c>
      <c r="C18" s="12" t="str">
        <f>3л!G66</f>
        <v>Кунгурова Юлия</v>
      </c>
      <c r="D18" s="9"/>
      <c r="E18" s="9"/>
      <c r="F18" s="9"/>
      <c r="G18" s="9"/>
      <c r="H18" s="9"/>
      <c r="I18" s="9"/>
    </row>
    <row r="19" spans="1:9" ht="18">
      <c r="A19" s="10" t="s">
        <v>31</v>
      </c>
      <c r="B19" s="11">
        <v>13</v>
      </c>
      <c r="C19" s="12">
        <f>3л!D67</f>
        <v>0</v>
      </c>
      <c r="D19" s="9"/>
      <c r="E19" s="9"/>
      <c r="F19" s="9"/>
      <c r="G19" s="9"/>
      <c r="H19" s="9"/>
      <c r="I19" s="9"/>
    </row>
    <row r="20" spans="1:9" ht="18">
      <c r="A20" s="10" t="s">
        <v>31</v>
      </c>
      <c r="B20" s="11">
        <v>14</v>
      </c>
      <c r="C20" s="12">
        <f>3л!D70</f>
        <v>0</v>
      </c>
      <c r="D20" s="9"/>
      <c r="E20" s="9"/>
      <c r="F20" s="9"/>
      <c r="G20" s="9"/>
      <c r="H20" s="9"/>
      <c r="I20" s="9"/>
    </row>
    <row r="21" spans="1:9" ht="18">
      <c r="A21" s="10" t="s">
        <v>31</v>
      </c>
      <c r="B21" s="11">
        <v>15</v>
      </c>
      <c r="C21" s="12">
        <f>3л!G69</f>
        <v>0</v>
      </c>
      <c r="D21" s="9"/>
      <c r="E21" s="9"/>
      <c r="F21" s="9"/>
      <c r="G21" s="9"/>
      <c r="H21" s="9"/>
      <c r="I21" s="9"/>
    </row>
    <row r="22" spans="1:9" ht="18">
      <c r="A22" s="10" t="s">
        <v>31</v>
      </c>
      <c r="B22" s="11">
        <v>16</v>
      </c>
      <c r="C22" s="12">
        <f>3л!G71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2011-08-17T17:54:31Z</cp:lastPrinted>
  <dcterms:created xsi:type="dcterms:W3CDTF">2008-02-03T08:28:10Z</dcterms:created>
  <dcterms:modified xsi:type="dcterms:W3CDTF">2011-12-13T08:11:13Z</dcterms:modified>
  <cp:category/>
  <cp:version/>
  <cp:contentType/>
  <cp:contentStatus/>
</cp:coreProperties>
</file>