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'3'!$A$1:$J$72</definedName>
    <definedName name="_xlnm.Print_Area" localSheetId="6">'4'!$A$1:$J$72</definedName>
    <definedName name="_xlnm.Print_Area" localSheetId="4">'5'!$A$1:$J$72</definedName>
    <definedName name="_xlnm.Print_Area" localSheetId="2">'6'!$A$1:$J$72</definedName>
    <definedName name="_xlnm.Print_Area" localSheetId="15">'В'!$A$1:$J$72</definedName>
    <definedName name="_xlnm.Print_Area" localSheetId="17">'К'!$A$1:$J$72</definedName>
    <definedName name="_xlnm.Print_Area" localSheetId="21">'Мстр1'!$A$1:$G$76</definedName>
    <definedName name="_xlnm.Print_Area" localSheetId="22">'Мстр2'!$A$1:$K$76</definedName>
    <definedName name="_xlnm.Print_Area" localSheetId="19">'П'!$A$1:$J$72</definedName>
    <definedName name="_xlnm.Print_Area" localSheetId="0">'Положение'!$A$1:$BG$173</definedName>
    <definedName name="_xlnm.Print_Area" localSheetId="11">'Сп1'!$A$1:$I$38</definedName>
    <definedName name="_xlnm.Print_Area" localSheetId="9">'Сп2'!$A$1:$I$22</definedName>
    <definedName name="_xlnm.Print_Area" localSheetId="7">'Сп3'!$A$1:$I$22</definedName>
    <definedName name="_xlnm.Print_Area" localSheetId="5">'Сп4'!$A$1:$I$22</definedName>
    <definedName name="_xlnm.Print_Area" localSheetId="3">'Сп5'!$A$1:$I$22</definedName>
    <definedName name="_xlnm.Print_Area" localSheetId="1">'Сп6'!$A$1:$I$22</definedName>
    <definedName name="_xlnm.Print_Area" localSheetId="14">'СпВ'!$A$1:$I$22</definedName>
    <definedName name="_xlnm.Print_Area" localSheetId="16">'СпК'!$A$1:$I$22</definedName>
    <definedName name="_xlnm.Print_Area" localSheetId="20">'СпМ'!$A$1:$I$38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<sst xmlns="http://schemas.openxmlformats.org/spreadsheetml/2006/main" count="835" uniqueCount="135">
  <si>
    <t>Кубок Башкортостана 2011</t>
  </si>
  <si>
    <t>1/128 финала Турнира День пограничника</t>
  </si>
  <si>
    <t>Список в соответствии с рейтингом</t>
  </si>
  <si>
    <t>№</t>
  </si>
  <si>
    <t>Список согласно занятым местам</t>
  </si>
  <si>
    <t>Завадский Никита</t>
  </si>
  <si>
    <t>Дерипаско Ксения</t>
  </si>
  <si>
    <t>Трякин Глеб</t>
  </si>
  <si>
    <t>Негреев Герман</t>
  </si>
  <si>
    <t>Антонян Ваге</t>
  </si>
  <si>
    <t>Русских Данил</t>
  </si>
  <si>
    <t>Череповицкий Владислав</t>
  </si>
  <si>
    <t>Герсон Даниил</t>
  </si>
  <si>
    <t>Нарец Рита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</si>
  <si>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</si>
  <si>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</si>
  <si>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</si>
  <si>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</si>
  <si>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</si>
  <si>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</si>
  <si>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</si>
  <si>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</si>
  <si>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</si>
  <si>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</si>
  <si>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</si>
  <si>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</si>
  <si>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</si>
  <si>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</si>
  <si>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</si>
  <si>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</si>
  <si>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</si>
  <si>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День пограничника</t>
  </si>
  <si>
    <t>Равилов Руслан</t>
  </si>
  <si>
    <t>Журавлев Александр</t>
  </si>
  <si>
    <t>Ижболдина Полина</t>
  </si>
  <si>
    <t>Ткаченко Дарья</t>
  </si>
  <si>
    <t>Омерова Александра</t>
  </si>
  <si>
    <t>Юсупов Ильмир</t>
  </si>
  <si>
    <t>Назаров Ильяс</t>
  </si>
  <si>
    <t>Тураев Ильяс</t>
  </si>
  <si>
    <t>1/32 финала Турнира День пограничника</t>
  </si>
  <si>
    <t>Зверс Виктория</t>
  </si>
  <si>
    <t>Дядин Дмитрий</t>
  </si>
  <si>
    <t>Молодцова Ксения</t>
  </si>
  <si>
    <t>Хакимова Фиоза</t>
  </si>
  <si>
    <t>Аминев Марат</t>
  </si>
  <si>
    <t>Тимербулатов Раиль</t>
  </si>
  <si>
    <t>Мезенцева Марина</t>
  </si>
  <si>
    <t>1/16 финала Турнира День пограничника</t>
  </si>
  <si>
    <t>Уразаев Рифкат</t>
  </si>
  <si>
    <t>Сиротенко Вадим</t>
  </si>
  <si>
    <t>Юнусов Ринат</t>
  </si>
  <si>
    <t>Арсеньев Кирилл</t>
  </si>
  <si>
    <t>Сайпушева Эрви</t>
  </si>
  <si>
    <t>Салмиярова Элеонора</t>
  </si>
  <si>
    <t>Валеева Гузель</t>
  </si>
  <si>
    <t>Никифорова Мария</t>
  </si>
  <si>
    <t>1/8 финала Турнира День пограничника</t>
  </si>
  <si>
    <t>Тагиров Сайфулла</t>
  </si>
  <si>
    <t>Исмайлов Азамат</t>
  </si>
  <si>
    <t>Савин Михаил</t>
  </si>
  <si>
    <t>Хаматшин Евгений</t>
  </si>
  <si>
    <t>Баймуратов Айрат</t>
  </si>
  <si>
    <t>Мансуров Данар</t>
  </si>
  <si>
    <t>Сафина Зилия</t>
  </si>
  <si>
    <t>1/4 финала Турнира День пограничника</t>
  </si>
  <si>
    <t>Коробко Павел</t>
  </si>
  <si>
    <t>Сангишев Руслан</t>
  </si>
  <si>
    <t>Давлетов Тимур</t>
  </si>
  <si>
    <t>Коньков Александр</t>
  </si>
  <si>
    <t>Лукманов Ильнур</t>
  </si>
  <si>
    <t>Лукьянов Роман</t>
  </si>
  <si>
    <t>Низамутдинов Эльмир</t>
  </si>
  <si>
    <t>Емельянов Александр</t>
  </si>
  <si>
    <t>Шамов Разиль</t>
  </si>
  <si>
    <t>Апакетов Эдуард</t>
  </si>
  <si>
    <t>Аксенов Андрей</t>
  </si>
  <si>
    <t>Давлетбаев Азат</t>
  </si>
  <si>
    <t>Султанмуратов Ильдар</t>
  </si>
  <si>
    <t>Имашев Альфит</t>
  </si>
  <si>
    <t>Гузаиров Ильдар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</si>
  <si>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</si>
  <si>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</si>
  <si>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</si>
  <si>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</si>
  <si>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</si>
  <si>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</si>
  <si>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</si>
  <si>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</si>
  <si>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</si>
  <si>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</si>
  <si>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</si>
  <si>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</si>
  <si>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</si>
  <si>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</si>
  <si>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</si>
  <si>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</si>
  <si>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День пограничника</t>
  </si>
  <si>
    <t>Шакуров Нафис</t>
  </si>
  <si>
    <t>Коротеев Георгий</t>
  </si>
  <si>
    <t>Халимонов Евгений</t>
  </si>
  <si>
    <t>Стародубцев Олег</t>
  </si>
  <si>
    <t>Семенов Юрий</t>
  </si>
  <si>
    <t>Тодрамович Александр</t>
  </si>
  <si>
    <t>Шапошников Александр</t>
  </si>
  <si>
    <t>Ахметзянов Фауль</t>
  </si>
  <si>
    <t>Могилевская Инесса</t>
  </si>
  <si>
    <t>Толкачев Иван</t>
  </si>
  <si>
    <t>Лютый Олег</t>
  </si>
  <si>
    <t>Полуфинал Турнира День пограничника</t>
  </si>
  <si>
    <t>Ратникова Наталья</t>
  </si>
  <si>
    <t>Горбунов Валентин</t>
  </si>
  <si>
    <t>Мазурин Александр</t>
  </si>
  <si>
    <t>Топорков Артур</t>
  </si>
  <si>
    <t>Семенов Константин</t>
  </si>
  <si>
    <t>Асылгужин Марсель</t>
  </si>
  <si>
    <t>Кузнецов Дмитрий</t>
  </si>
  <si>
    <t>Сагитов Александр</t>
  </si>
  <si>
    <t>Топорков Юрий</t>
  </si>
  <si>
    <t>Манайчев Владимир</t>
  </si>
  <si>
    <t>Полуфинал пятницы Турнира День пограничника</t>
  </si>
  <si>
    <t>Шарипов Давид</t>
  </si>
  <si>
    <t>Зубайдуллин Артем</t>
  </si>
  <si>
    <t>Рахматуллин Равиль</t>
  </si>
  <si>
    <t>Лось Андрей</t>
  </si>
  <si>
    <t>Алмаев Раис</t>
  </si>
  <si>
    <t>Финал Турнира День пограничника</t>
  </si>
  <si>
    <t>Яковлев Михаил</t>
  </si>
  <si>
    <t>Аббасов Рустамхон</t>
  </si>
  <si>
    <t>Лежнев Артем</t>
  </si>
  <si>
    <t>Суфияров Эдуард</t>
  </si>
  <si>
    <t>Хусаинов Рустам</t>
  </si>
  <si>
    <t>Медведев Тарас</t>
  </si>
  <si>
    <t>Хабиров Марс</t>
  </si>
  <si>
    <t>Медведев Анатолий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</si>
</sst>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2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173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57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40663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58</v>
      </c>
      <c r="B7" s="8">
        <v>1</v>
      </c>
      <c r="C7" s="9" t="str">
        <f>2!F20</f>
        <v>Тагиров Сайфулла</v>
      </c>
      <c r="D7" s="6"/>
      <c r="E7" s="6"/>
      <c r="F7" s="6"/>
      <c r="G7" s="6"/>
      <c r="H7" s="6"/>
      <c r="I7" s="6"/>
    </row>
    <row r="8" spans="1:9" ht="18">
      <c r="A8" s="7" t="s">
        <v>59</v>
      </c>
      <c r="B8" s="8">
        <v>2</v>
      </c>
      <c r="C8" s="9" t="str">
        <f>2!F31</f>
        <v>Исмайлов Азамат</v>
      </c>
      <c r="D8" s="6"/>
      <c r="E8" s="6"/>
      <c r="F8" s="6"/>
      <c r="G8" s="6"/>
      <c r="H8" s="6"/>
      <c r="I8" s="6"/>
    </row>
    <row r="9" spans="1:9" ht="18">
      <c r="A9" s="7" t="s">
        <v>60</v>
      </c>
      <c r="B9" s="8">
        <v>3</v>
      </c>
      <c r="C9" s="9" t="str">
        <f>2!G43</f>
        <v>Сиротенко Вадим</v>
      </c>
      <c r="D9" s="6"/>
      <c r="E9" s="6"/>
      <c r="F9" s="6"/>
      <c r="G9" s="6"/>
      <c r="H9" s="6"/>
      <c r="I9" s="6"/>
    </row>
    <row r="10" spans="1:9" ht="18">
      <c r="A10" s="7" t="s">
        <v>50</v>
      </c>
      <c r="B10" s="8">
        <v>4</v>
      </c>
      <c r="C10" s="9" t="str">
        <f>2!G51</f>
        <v>Баймуратов Айрат</v>
      </c>
      <c r="D10" s="6"/>
      <c r="E10" s="6"/>
      <c r="F10" s="6"/>
      <c r="G10" s="6"/>
      <c r="H10" s="6"/>
      <c r="I10" s="6"/>
    </row>
    <row r="11" spans="1:9" ht="18">
      <c r="A11" s="7" t="s">
        <v>61</v>
      </c>
      <c r="B11" s="8">
        <v>5</v>
      </c>
      <c r="C11" s="9" t="str">
        <f>2!C55</f>
        <v>Хаматшин Евгений</v>
      </c>
      <c r="D11" s="6"/>
      <c r="E11" s="6"/>
      <c r="F11" s="6"/>
      <c r="G11" s="6"/>
      <c r="H11" s="6"/>
      <c r="I11" s="6"/>
    </row>
    <row r="12" spans="1:9" ht="18">
      <c r="A12" s="7" t="s">
        <v>49</v>
      </c>
      <c r="B12" s="8">
        <v>6</v>
      </c>
      <c r="C12" s="9" t="str">
        <f>2!C57</f>
        <v>Уразаев Рифкат</v>
      </c>
      <c r="D12" s="6"/>
      <c r="E12" s="6"/>
      <c r="F12" s="6"/>
      <c r="G12" s="6"/>
      <c r="H12" s="6"/>
      <c r="I12" s="6"/>
    </row>
    <row r="13" spans="1:9" ht="18">
      <c r="A13" s="7" t="s">
        <v>62</v>
      </c>
      <c r="B13" s="8">
        <v>7</v>
      </c>
      <c r="C13" s="9" t="str">
        <f>2!C60</f>
        <v>Савин Михаил</v>
      </c>
      <c r="D13" s="6"/>
      <c r="E13" s="6"/>
      <c r="F13" s="6"/>
      <c r="G13" s="6"/>
      <c r="H13" s="6"/>
      <c r="I13" s="6"/>
    </row>
    <row r="14" spans="1:9" ht="18">
      <c r="A14" s="7" t="s">
        <v>63</v>
      </c>
      <c r="B14" s="8">
        <v>8</v>
      </c>
      <c r="C14" s="9" t="str">
        <f>2!C62</f>
        <v>Мезенцева Марина</v>
      </c>
      <c r="D14" s="6"/>
      <c r="E14" s="6"/>
      <c r="F14" s="6"/>
      <c r="G14" s="6"/>
      <c r="H14" s="6"/>
      <c r="I14" s="6"/>
    </row>
    <row r="15" spans="1:9" ht="18">
      <c r="A15" s="7" t="s">
        <v>52</v>
      </c>
      <c r="B15" s="8">
        <v>9</v>
      </c>
      <c r="C15" s="9" t="str">
        <f>2!G57</f>
        <v>Арсеньев Кирилл</v>
      </c>
      <c r="D15" s="6"/>
      <c r="E15" s="6"/>
      <c r="F15" s="6"/>
      <c r="G15" s="6"/>
      <c r="H15" s="6"/>
      <c r="I15" s="6"/>
    </row>
    <row r="16" spans="1:9" ht="18">
      <c r="A16" s="7" t="s">
        <v>47</v>
      </c>
      <c r="B16" s="8">
        <v>10</v>
      </c>
      <c r="C16" s="9" t="str">
        <f>2!G60</f>
        <v>Мансуров Данар</v>
      </c>
      <c r="D16" s="6"/>
      <c r="E16" s="6"/>
      <c r="F16" s="6"/>
      <c r="G16" s="6"/>
      <c r="H16" s="6"/>
      <c r="I16" s="6"/>
    </row>
    <row r="17" spans="1:9" ht="18">
      <c r="A17" s="7" t="s">
        <v>64</v>
      </c>
      <c r="B17" s="8">
        <v>11</v>
      </c>
      <c r="C17" s="9" t="str">
        <f>2!G64</f>
        <v>Сафина Зилия</v>
      </c>
      <c r="D17" s="6"/>
      <c r="E17" s="6"/>
      <c r="F17" s="6"/>
      <c r="G17" s="6"/>
      <c r="H17" s="6"/>
      <c r="I17" s="6"/>
    </row>
    <row r="18" spans="1:9" ht="18">
      <c r="A18" s="7" t="s">
        <v>14</v>
      </c>
      <c r="B18" s="8">
        <v>12</v>
      </c>
      <c r="C18" s="9">
        <f>2!G66</f>
        <v>0</v>
      </c>
      <c r="D18" s="6"/>
      <c r="E18" s="6"/>
      <c r="F18" s="6"/>
      <c r="G18" s="6"/>
      <c r="H18" s="6"/>
      <c r="I18" s="6"/>
    </row>
    <row r="19" spans="1:9" ht="18">
      <c r="A19" s="7" t="s">
        <v>14</v>
      </c>
      <c r="B19" s="8">
        <v>13</v>
      </c>
      <c r="C19" s="9">
        <f>2!D67</f>
        <v>0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2!D70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 t="str">
        <f>2!G71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Сп2!A1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Сп2!A2</f>
        <v>1/8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Сп2!A3</f>
        <v>40663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Тагиров Сайфулла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58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58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Арсеньев Кирилл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Мансуров Данар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58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Хаматшин Евгений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61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61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50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Сиротенко Вадим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58</v>
      </c>
      <c r="G20" s="15"/>
      <c r="H20" s="15"/>
      <c r="I20" s="15"/>
    </row>
    <row r="21" spans="1:9" ht="12.75">
      <c r="A21" s="12">
        <v>3</v>
      </c>
      <c r="B21" s="13" t="str">
        <f>Сп2!A9</f>
        <v>Савин Михаил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60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49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Сафина Зилия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49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Уразаев Рифкат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59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Баймуратов Айрат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62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Мезенцева Марина</v>
      </c>
      <c r="C31" s="18"/>
      <c r="D31" s="18"/>
      <c r="E31" s="12">
        <v>-15</v>
      </c>
      <c r="F31" s="13" t="str">
        <f>IF(F20=E12,E28,IF(F20=E28,E12,0))</f>
        <v>Исмайлов Азамат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59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Сп2!A21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59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Исмайлов Азамат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Хаматшин Евгений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63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Мансуров Данар</v>
      </c>
      <c r="C39" s="14">
        <v>20</v>
      </c>
      <c r="D39" s="24" t="s">
        <v>62</v>
      </c>
      <c r="E39" s="14">
        <v>26</v>
      </c>
      <c r="F39" s="24" t="s">
        <v>62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Баймуратов Айрат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62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60</v>
      </c>
      <c r="E43" s="23"/>
      <c r="F43" s="14">
        <v>28</v>
      </c>
      <c r="G43" s="24" t="s">
        <v>50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Савин Михаил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Уразаев Рифкат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64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Сафина Зилия</v>
      </c>
      <c r="C47" s="14">
        <v>22</v>
      </c>
      <c r="D47" s="24" t="s">
        <v>50</v>
      </c>
      <c r="E47" s="14">
        <v>27</v>
      </c>
      <c r="F47" s="25" t="s">
        <v>50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Сиротенко Вадим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Мезенцева Марина</v>
      </c>
      <c r="C49" s="11"/>
      <c r="D49" s="14">
        <v>25</v>
      </c>
      <c r="E49" s="25" t="s">
        <v>50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47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47</v>
      </c>
      <c r="E51" s="23"/>
      <c r="F51" s="12">
        <v>-28</v>
      </c>
      <c r="G51" s="13" t="str">
        <f>IF(G43=F39,F47,IF(G43=F47,F39,0))</f>
        <v>Баймуратов Айрат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Арсеньев Кирилл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Хаматшин Евгений</v>
      </c>
      <c r="C54" s="11"/>
      <c r="D54" s="12">
        <v>-20</v>
      </c>
      <c r="E54" s="13" t="str">
        <f>IF(D39=C38,C40,IF(D39=C40,C38,0))</f>
        <v>Мансуров Данар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61</v>
      </c>
      <c r="D55" s="11"/>
      <c r="E55" s="14">
        <v>31</v>
      </c>
      <c r="F55" s="15" t="s">
        <v>63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Уразаев Рифкат</v>
      </c>
      <c r="C56" s="28" t="s">
        <v>19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Уразаев Рифкат</v>
      </c>
      <c r="D57" s="11"/>
      <c r="E57" s="11"/>
      <c r="F57" s="14">
        <v>33</v>
      </c>
      <c r="G57" s="15" t="s">
        <v>52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Сафина Зилия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Савин Михаил</v>
      </c>
      <c r="C59" s="11"/>
      <c r="D59" s="11"/>
      <c r="E59" s="14">
        <v>32</v>
      </c>
      <c r="F59" s="19" t="s">
        <v>52</v>
      </c>
      <c r="G59" s="29"/>
      <c r="H59" s="11"/>
      <c r="I59" s="11"/>
    </row>
    <row r="60" spans="1:9" ht="12.75">
      <c r="A60" s="11"/>
      <c r="B60" s="14">
        <v>30</v>
      </c>
      <c r="C60" s="15" t="s">
        <v>60</v>
      </c>
      <c r="D60" s="12">
        <v>-23</v>
      </c>
      <c r="E60" s="17" t="str">
        <f>IF(D51=C50,C52,IF(D51=C52,C50,0))</f>
        <v>Арсеньев Кирилл</v>
      </c>
      <c r="F60" s="12">
        <v>-33</v>
      </c>
      <c r="G60" s="13" t="str">
        <f>IF(G57=F55,F59,IF(G57=F59,F55,0))</f>
        <v>Мансуров Данар</v>
      </c>
      <c r="H60" s="21"/>
      <c r="I60" s="21"/>
    </row>
    <row r="61" spans="1:9" ht="12.75">
      <c r="A61" s="12">
        <v>-25</v>
      </c>
      <c r="B61" s="17" t="str">
        <f>IF(E49=D47,D51,IF(E49=D51,D47,0))</f>
        <v>Мезенцева Марина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Мезенцева Марина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64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Сафина Зилия</v>
      </c>
      <c r="G65" s="11"/>
      <c r="H65" s="40" t="s">
        <v>25</v>
      </c>
      <c r="I65" s="40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2" t="s">
        <v>65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40670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66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67</v>
      </c>
      <c r="B8" s="8">
        <v>2</v>
      </c>
      <c r="C8" s="9" t="str">
        <f>1стр1!G56</f>
        <v>Давлетов Тимур</v>
      </c>
      <c r="D8" s="6"/>
      <c r="E8" s="6"/>
      <c r="F8" s="6"/>
      <c r="G8" s="6"/>
      <c r="H8" s="6"/>
      <c r="I8" s="6"/>
    </row>
    <row r="9" spans="1:9" ht="18">
      <c r="A9" s="7" t="s">
        <v>68</v>
      </c>
      <c r="B9" s="8">
        <v>3</v>
      </c>
      <c r="C9" s="9" t="str">
        <f>1стр2!I22</f>
        <v>Низамутдинов Эльмир</v>
      </c>
      <c r="D9" s="6"/>
      <c r="E9" s="6"/>
      <c r="F9" s="6"/>
      <c r="G9" s="6"/>
      <c r="H9" s="6"/>
      <c r="I9" s="6"/>
    </row>
    <row r="10" spans="1:9" ht="18">
      <c r="A10" s="7" t="s">
        <v>69</v>
      </c>
      <c r="B10" s="8">
        <v>4</v>
      </c>
      <c r="C10" s="9" t="str">
        <f>1стр2!I32</f>
        <v>Лукманов Ильнур</v>
      </c>
      <c r="D10" s="6"/>
      <c r="E10" s="6"/>
      <c r="F10" s="6"/>
      <c r="G10" s="6"/>
      <c r="H10" s="6"/>
      <c r="I10" s="6"/>
    </row>
    <row r="11" spans="1:9" ht="18">
      <c r="A11" s="7" t="s">
        <v>70</v>
      </c>
      <c r="B11" s="8">
        <v>5</v>
      </c>
      <c r="C11" s="9" t="str">
        <f>1стр1!G63</f>
        <v>Коньков Александр</v>
      </c>
      <c r="D11" s="6"/>
      <c r="E11" s="6"/>
      <c r="F11" s="6"/>
      <c r="G11" s="6"/>
      <c r="H11" s="6"/>
      <c r="I11" s="6"/>
    </row>
    <row r="12" spans="1:9" ht="18">
      <c r="A12" s="7" t="s">
        <v>71</v>
      </c>
      <c r="B12" s="8">
        <v>6</v>
      </c>
      <c r="C12" s="9" t="str">
        <f>1стр1!G65</f>
        <v>Сангишев Руслан</v>
      </c>
      <c r="D12" s="6"/>
      <c r="E12" s="6"/>
      <c r="F12" s="6"/>
      <c r="G12" s="6"/>
      <c r="H12" s="6"/>
      <c r="I12" s="6"/>
    </row>
    <row r="13" spans="1:9" ht="18">
      <c r="A13" s="7" t="s">
        <v>72</v>
      </c>
      <c r="B13" s="8">
        <v>7</v>
      </c>
      <c r="C13" s="9" t="str">
        <f>1стр1!G68</f>
        <v>Шамов Разиль</v>
      </c>
      <c r="D13" s="6"/>
      <c r="E13" s="6"/>
      <c r="F13" s="6"/>
      <c r="G13" s="6"/>
      <c r="H13" s="6"/>
      <c r="I13" s="6"/>
    </row>
    <row r="14" spans="1:9" ht="18">
      <c r="A14" s="7" t="s">
        <v>73</v>
      </c>
      <c r="B14" s="8">
        <v>8</v>
      </c>
      <c r="C14" s="9" t="str">
        <f>1стр1!G70</f>
        <v>Лукьянов Роман</v>
      </c>
      <c r="D14" s="6"/>
      <c r="E14" s="6"/>
      <c r="F14" s="6"/>
      <c r="G14" s="6"/>
      <c r="H14" s="6"/>
      <c r="I14" s="6"/>
    </row>
    <row r="15" spans="1:9" ht="18">
      <c r="A15" s="7" t="s">
        <v>74</v>
      </c>
      <c r="B15" s="8">
        <v>9</v>
      </c>
      <c r="C15" s="9" t="str">
        <f>1стр1!D72</f>
        <v>Имашев Альфит</v>
      </c>
      <c r="D15" s="6"/>
      <c r="E15" s="6"/>
      <c r="F15" s="6"/>
      <c r="G15" s="6"/>
      <c r="H15" s="6"/>
      <c r="I15" s="6"/>
    </row>
    <row r="16" spans="1:9" ht="18">
      <c r="A16" s="7" t="s">
        <v>58</v>
      </c>
      <c r="B16" s="8">
        <v>10</v>
      </c>
      <c r="C16" s="9" t="str">
        <f>1стр1!D75</f>
        <v>Хаматшин Евгений</v>
      </c>
      <c r="D16" s="6"/>
      <c r="E16" s="6"/>
      <c r="F16" s="6"/>
      <c r="G16" s="6"/>
      <c r="H16" s="6"/>
      <c r="I16" s="6"/>
    </row>
    <row r="17" spans="1:9" ht="18">
      <c r="A17" s="7" t="s">
        <v>75</v>
      </c>
      <c r="B17" s="8">
        <v>11</v>
      </c>
      <c r="C17" s="9" t="str">
        <f>1стр1!G73</f>
        <v>Баймуратов Айрат</v>
      </c>
      <c r="D17" s="6"/>
      <c r="E17" s="6"/>
      <c r="F17" s="6"/>
      <c r="G17" s="6"/>
      <c r="H17" s="6"/>
      <c r="I17" s="6"/>
    </row>
    <row r="18" spans="1:9" ht="18">
      <c r="A18" s="7" t="s">
        <v>76</v>
      </c>
      <c r="B18" s="8">
        <v>12</v>
      </c>
      <c r="C18" s="9" t="str">
        <f>1стр1!G75</f>
        <v>Тагиров Сайфулла</v>
      </c>
      <c r="D18" s="6"/>
      <c r="E18" s="6"/>
      <c r="F18" s="6"/>
      <c r="G18" s="6"/>
      <c r="H18" s="6"/>
      <c r="I18" s="6"/>
    </row>
    <row r="19" spans="1:9" ht="18">
      <c r="A19" s="7" t="s">
        <v>62</v>
      </c>
      <c r="B19" s="8">
        <v>13</v>
      </c>
      <c r="C19" s="9" t="str">
        <f>1стр2!I40</f>
        <v>Емельянов Александр</v>
      </c>
      <c r="D19" s="6"/>
      <c r="E19" s="6"/>
      <c r="F19" s="6"/>
      <c r="G19" s="6"/>
      <c r="H19" s="6"/>
      <c r="I19" s="6"/>
    </row>
    <row r="20" spans="1:9" ht="18">
      <c r="A20" s="7" t="s">
        <v>61</v>
      </c>
      <c r="B20" s="8">
        <v>14</v>
      </c>
      <c r="C20" s="9" t="str">
        <f>1стр2!I44</f>
        <v>Гузаиров Ильдар</v>
      </c>
      <c r="D20" s="6"/>
      <c r="E20" s="6"/>
      <c r="F20" s="6"/>
      <c r="G20" s="6"/>
      <c r="H20" s="6"/>
      <c r="I20" s="6"/>
    </row>
    <row r="21" spans="1:9" ht="18">
      <c r="A21" s="7" t="s">
        <v>77</v>
      </c>
      <c r="B21" s="8">
        <v>15</v>
      </c>
      <c r="C21" s="9" t="str">
        <f>1стр2!I46</f>
        <v>Аксенов Андрей</v>
      </c>
      <c r="D21" s="6"/>
      <c r="E21" s="6"/>
      <c r="F21" s="6"/>
      <c r="G21" s="6"/>
      <c r="H21" s="6"/>
      <c r="I21" s="6"/>
    </row>
    <row r="22" spans="1:9" ht="18">
      <c r="A22" s="7" t="s">
        <v>78</v>
      </c>
      <c r="B22" s="8">
        <v>16</v>
      </c>
      <c r="C22" s="9" t="str">
        <f>1стр2!I48</f>
        <v>Апакетов Эдуард</v>
      </c>
      <c r="D22" s="6"/>
      <c r="E22" s="6"/>
      <c r="F22" s="6"/>
      <c r="G22" s="6"/>
      <c r="H22" s="6"/>
      <c r="I22" s="6"/>
    </row>
    <row r="23" spans="1:9" ht="18">
      <c r="A23" s="7" t="s">
        <v>79</v>
      </c>
      <c r="B23" s="8">
        <v>17</v>
      </c>
      <c r="C23" s="9" t="str">
        <f>1стр2!E44</f>
        <v>Давлетбаев Азат</v>
      </c>
      <c r="D23" s="6"/>
      <c r="E23" s="6"/>
      <c r="F23" s="6"/>
      <c r="G23" s="6"/>
      <c r="H23" s="6"/>
      <c r="I23" s="6"/>
    </row>
    <row r="24" spans="1:9" ht="18">
      <c r="A24" s="7" t="s">
        <v>80</v>
      </c>
      <c r="B24" s="8">
        <v>18</v>
      </c>
      <c r="C24" s="9" t="str">
        <f>1стр2!E50</f>
        <v>Султанмуратов Ильдар</v>
      </c>
      <c r="D24" s="6"/>
      <c r="E24" s="6"/>
      <c r="F24" s="6"/>
      <c r="G24" s="6"/>
      <c r="H24" s="6"/>
      <c r="I24" s="6"/>
    </row>
    <row r="25" spans="1:9" ht="18">
      <c r="A25" s="7" t="s">
        <v>14</v>
      </c>
      <c r="B25" s="8">
        <v>19</v>
      </c>
      <c r="C25" s="9">
        <f>1стр2!E53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14</v>
      </c>
      <c r="B26" s="8">
        <v>20</v>
      </c>
      <c r="C26" s="9">
        <f>1стр2!E55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14</v>
      </c>
      <c r="B27" s="8">
        <v>21</v>
      </c>
      <c r="C27" s="9">
        <f>1стр2!I53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14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14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14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14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14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14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14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14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14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14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14</v>
      </c>
      <c r="B38" s="8">
        <v>32</v>
      </c>
      <c r="C38" s="9">
        <f>1стр2!I74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44" t="str">
        <f>Сп1!A1</f>
        <v>Кубок Башкортостана 2011</v>
      </c>
      <c r="B1" s="44"/>
      <c r="C1" s="44"/>
      <c r="D1" s="44"/>
      <c r="E1" s="44"/>
      <c r="F1" s="44"/>
      <c r="G1" s="44"/>
    </row>
    <row r="2" spans="1:7" ht="15.75">
      <c r="A2" s="44" t="str">
        <f>Сп1!A2</f>
        <v>1/4 финала Турнира День пограничника</v>
      </c>
      <c r="B2" s="44"/>
      <c r="C2" s="44"/>
      <c r="D2" s="44"/>
      <c r="E2" s="44"/>
      <c r="F2" s="44"/>
      <c r="G2" s="44"/>
    </row>
    <row r="3" spans="1:7" ht="15.75">
      <c r="A3" s="43">
        <f>Сп1!A3</f>
        <v>40670</v>
      </c>
      <c r="B3" s="43"/>
      <c r="C3" s="43"/>
      <c r="D3" s="43"/>
      <c r="E3" s="43"/>
      <c r="F3" s="43"/>
      <c r="G3" s="43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Коробко Павел</v>
      </c>
      <c r="C5" s="11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11"/>
      <c r="B6" s="14">
        <v>1</v>
      </c>
      <c r="C6" s="15" t="s">
        <v>66</v>
      </c>
      <c r="D6" s="11"/>
      <c r="E6" s="16"/>
      <c r="F6" s="11"/>
      <c r="G6" s="1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11"/>
      <c r="B8" s="11"/>
      <c r="C8" s="14">
        <v>17</v>
      </c>
      <c r="D8" s="15" t="s">
        <v>66</v>
      </c>
      <c r="E8" s="11"/>
      <c r="F8" s="11"/>
      <c r="G8" s="1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12">
        <v>17</v>
      </c>
      <c r="B9" s="13" t="str">
        <f>Сп1!A23</f>
        <v>Имашев Альфит</v>
      </c>
      <c r="C9" s="18"/>
      <c r="D9" s="18"/>
      <c r="E9" s="11"/>
      <c r="F9" s="11"/>
      <c r="G9" s="1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11"/>
      <c r="B10" s="14">
        <v>2</v>
      </c>
      <c r="C10" s="19" t="s">
        <v>79</v>
      </c>
      <c r="D10" s="18"/>
      <c r="E10" s="11"/>
      <c r="F10" s="11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12">
        <v>16</v>
      </c>
      <c r="B11" s="17" t="str">
        <f>Сп1!A22</f>
        <v>Султанмуратов Ильдар</v>
      </c>
      <c r="C11" s="11"/>
      <c r="D11" s="18"/>
      <c r="E11" s="11"/>
      <c r="F11" s="11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11"/>
      <c r="B12" s="11"/>
      <c r="C12" s="11"/>
      <c r="D12" s="14">
        <v>25</v>
      </c>
      <c r="E12" s="15" t="s">
        <v>66</v>
      </c>
      <c r="F12" s="11"/>
      <c r="G12" s="2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12">
        <v>9</v>
      </c>
      <c r="B13" s="13" t="str">
        <f>Сп1!A15</f>
        <v>Шамов Разиль</v>
      </c>
      <c r="C13" s="11"/>
      <c r="D13" s="18"/>
      <c r="E13" s="18"/>
      <c r="F13" s="11"/>
      <c r="G13" s="2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11"/>
      <c r="B14" s="14">
        <v>3</v>
      </c>
      <c r="C14" s="15" t="s">
        <v>74</v>
      </c>
      <c r="D14" s="18"/>
      <c r="E14" s="18"/>
      <c r="F14" s="11"/>
      <c r="G14" s="2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11"/>
      <c r="B16" s="11"/>
      <c r="C16" s="14">
        <v>18</v>
      </c>
      <c r="D16" s="19" t="s">
        <v>74</v>
      </c>
      <c r="E16" s="18"/>
      <c r="F16" s="11"/>
      <c r="G16" s="2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11"/>
      <c r="B18" s="14">
        <v>4</v>
      </c>
      <c r="C18" s="19" t="s">
        <v>73</v>
      </c>
      <c r="D18" s="11"/>
      <c r="E18" s="18"/>
      <c r="F18" s="11"/>
      <c r="G18" s="1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12">
        <v>8</v>
      </c>
      <c r="B19" s="17" t="str">
        <f>Сп1!A14</f>
        <v>Емельянов Александр</v>
      </c>
      <c r="C19" s="11"/>
      <c r="D19" s="11"/>
      <c r="E19" s="18"/>
      <c r="F19" s="1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11"/>
      <c r="B20" s="11"/>
      <c r="C20" s="11"/>
      <c r="D20" s="11"/>
      <c r="E20" s="14">
        <v>29</v>
      </c>
      <c r="F20" s="15" t="s">
        <v>66</v>
      </c>
      <c r="G20" s="1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12">
        <v>5</v>
      </c>
      <c r="B21" s="13" t="str">
        <f>Сп1!A11</f>
        <v>Лукманов Ильнур</v>
      </c>
      <c r="C21" s="11"/>
      <c r="D21" s="11"/>
      <c r="E21" s="18"/>
      <c r="F21" s="18"/>
      <c r="G21" s="1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11"/>
      <c r="B22" s="14">
        <v>5</v>
      </c>
      <c r="C22" s="15" t="s">
        <v>70</v>
      </c>
      <c r="D22" s="11"/>
      <c r="E22" s="18"/>
      <c r="F22" s="18"/>
      <c r="G22" s="1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11"/>
      <c r="B24" s="11"/>
      <c r="C24" s="14">
        <v>19</v>
      </c>
      <c r="D24" s="15" t="s">
        <v>70</v>
      </c>
      <c r="E24" s="18"/>
      <c r="F24" s="18"/>
      <c r="G24" s="1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12">
        <v>21</v>
      </c>
      <c r="B25" s="13" t="str">
        <f>Сп1!A27</f>
        <v>_</v>
      </c>
      <c r="C25" s="18"/>
      <c r="D25" s="18"/>
      <c r="E25" s="18"/>
      <c r="F25" s="18"/>
      <c r="G25" s="1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11"/>
      <c r="B26" s="14">
        <v>6</v>
      </c>
      <c r="C26" s="19" t="s">
        <v>76</v>
      </c>
      <c r="D26" s="18"/>
      <c r="E26" s="18"/>
      <c r="F26" s="18"/>
      <c r="G26" s="1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12">
        <v>12</v>
      </c>
      <c r="B27" s="17" t="str">
        <f>Сп1!A18</f>
        <v>Аксенов Андрей</v>
      </c>
      <c r="C27" s="11"/>
      <c r="D27" s="18"/>
      <c r="E27" s="18"/>
      <c r="F27" s="18"/>
      <c r="G27" s="1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11"/>
      <c r="B28" s="11"/>
      <c r="C28" s="11"/>
      <c r="D28" s="14">
        <v>26</v>
      </c>
      <c r="E28" s="19" t="s">
        <v>70</v>
      </c>
      <c r="F28" s="18"/>
      <c r="G28" s="1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12">
        <v>13</v>
      </c>
      <c r="B29" s="13" t="str">
        <f>Сп1!A19</f>
        <v>Баймуратов Айрат</v>
      </c>
      <c r="C29" s="11"/>
      <c r="D29" s="18"/>
      <c r="E29" s="11"/>
      <c r="F29" s="18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11"/>
      <c r="B30" s="14">
        <v>7</v>
      </c>
      <c r="C30" s="15" t="s">
        <v>62</v>
      </c>
      <c r="D30" s="18"/>
      <c r="E30" s="11"/>
      <c r="F30" s="18"/>
      <c r="G30" s="1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12">
        <v>20</v>
      </c>
      <c r="B31" s="17" t="str">
        <f>Сп1!A26</f>
        <v>_</v>
      </c>
      <c r="C31" s="18"/>
      <c r="D31" s="18"/>
      <c r="E31" s="11"/>
      <c r="F31" s="18"/>
      <c r="G31" s="1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11"/>
      <c r="B32" s="11"/>
      <c r="C32" s="14">
        <v>20</v>
      </c>
      <c r="D32" s="19" t="s">
        <v>69</v>
      </c>
      <c r="E32" s="11"/>
      <c r="F32" s="18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11"/>
      <c r="B34" s="14">
        <v>8</v>
      </c>
      <c r="C34" s="19" t="s">
        <v>69</v>
      </c>
      <c r="D34" s="11"/>
      <c r="E34" s="11"/>
      <c r="F34" s="18"/>
      <c r="G34" s="1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12">
        <v>4</v>
      </c>
      <c r="B35" s="17" t="str">
        <f>Сп1!A10</f>
        <v>Коньков Александр</v>
      </c>
      <c r="C35" s="11"/>
      <c r="D35" s="11"/>
      <c r="E35" s="11"/>
      <c r="F35" s="18"/>
      <c r="G35" s="1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66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12">
        <v>3</v>
      </c>
      <c r="B37" s="13" t="str">
        <f>Сп1!A9</f>
        <v>Давлетов Тимур</v>
      </c>
      <c r="C37" s="11"/>
      <c r="D37" s="11"/>
      <c r="E37" s="11"/>
      <c r="F37" s="18"/>
      <c r="G37" s="28" t="s">
        <v>15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11"/>
      <c r="B38" s="14">
        <v>9</v>
      </c>
      <c r="C38" s="15" t="s">
        <v>68</v>
      </c>
      <c r="D38" s="11"/>
      <c r="E38" s="11"/>
      <c r="F38" s="18"/>
      <c r="G38" s="1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11"/>
      <c r="B40" s="11"/>
      <c r="C40" s="14">
        <v>21</v>
      </c>
      <c r="D40" s="15" t="s">
        <v>68</v>
      </c>
      <c r="E40" s="11"/>
      <c r="F40" s="18"/>
      <c r="G40" s="1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12">
        <v>19</v>
      </c>
      <c r="B41" s="13" t="str">
        <f>Сп1!A25</f>
        <v>_</v>
      </c>
      <c r="C41" s="18"/>
      <c r="D41" s="18"/>
      <c r="E41" s="11"/>
      <c r="F41" s="18"/>
      <c r="G41" s="1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11"/>
      <c r="B42" s="14">
        <v>10</v>
      </c>
      <c r="C42" s="19" t="s">
        <v>61</v>
      </c>
      <c r="D42" s="18"/>
      <c r="E42" s="11"/>
      <c r="F42" s="18"/>
      <c r="G42" s="1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12">
        <v>14</v>
      </c>
      <c r="B43" s="17" t="str">
        <f>Сп1!A20</f>
        <v>Хаматшин Евгений</v>
      </c>
      <c r="C43" s="11"/>
      <c r="D43" s="18"/>
      <c r="E43" s="11"/>
      <c r="F43" s="18"/>
      <c r="G43" s="1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11"/>
      <c r="B44" s="11"/>
      <c r="C44" s="11"/>
      <c r="D44" s="14">
        <v>27</v>
      </c>
      <c r="E44" s="15" t="s">
        <v>68</v>
      </c>
      <c r="F44" s="18"/>
      <c r="G44" s="1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12">
        <v>11</v>
      </c>
      <c r="B45" s="13" t="str">
        <f>Сп1!A17</f>
        <v>Апакетов Эдуард</v>
      </c>
      <c r="C45" s="11"/>
      <c r="D45" s="18"/>
      <c r="E45" s="18"/>
      <c r="F45" s="18"/>
      <c r="G45" s="1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11"/>
      <c r="B46" s="14">
        <v>11</v>
      </c>
      <c r="C46" s="15" t="s">
        <v>75</v>
      </c>
      <c r="D46" s="18"/>
      <c r="E46" s="18"/>
      <c r="F46" s="18"/>
      <c r="G46" s="1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11"/>
      <c r="B48" s="11"/>
      <c r="C48" s="14">
        <v>22</v>
      </c>
      <c r="D48" s="19" t="s">
        <v>71</v>
      </c>
      <c r="E48" s="18"/>
      <c r="F48" s="18"/>
      <c r="G48" s="1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11"/>
      <c r="B50" s="14">
        <v>12</v>
      </c>
      <c r="C50" s="19" t="s">
        <v>71</v>
      </c>
      <c r="D50" s="11"/>
      <c r="E50" s="18"/>
      <c r="F50" s="18"/>
      <c r="G50" s="1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12">
        <v>6</v>
      </c>
      <c r="B51" s="17" t="str">
        <f>Сп1!A12</f>
        <v>Лукьянов Роман</v>
      </c>
      <c r="C51" s="11"/>
      <c r="D51" s="11"/>
      <c r="E51" s="18"/>
      <c r="F51" s="18"/>
      <c r="G51" s="1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11"/>
      <c r="B52" s="11"/>
      <c r="C52" s="11"/>
      <c r="D52" s="11"/>
      <c r="E52" s="14">
        <v>30</v>
      </c>
      <c r="F52" s="19" t="s">
        <v>68</v>
      </c>
      <c r="G52" s="1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12">
        <v>7</v>
      </c>
      <c r="B53" s="13" t="str">
        <f>Сп1!A13</f>
        <v>Низамутдинов Эльмир</v>
      </c>
      <c r="C53" s="11"/>
      <c r="D53" s="11"/>
      <c r="E53" s="18"/>
      <c r="F53" s="11"/>
      <c r="G53" s="1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11"/>
      <c r="B54" s="14">
        <v>13</v>
      </c>
      <c r="C54" s="15" t="s">
        <v>72</v>
      </c>
      <c r="D54" s="11"/>
      <c r="E54" s="18"/>
      <c r="F54" s="11"/>
      <c r="G54" s="1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11"/>
      <c r="B56" s="11"/>
      <c r="C56" s="14">
        <v>23</v>
      </c>
      <c r="D56" s="15" t="s">
        <v>72</v>
      </c>
      <c r="E56" s="18"/>
      <c r="F56" s="26">
        <v>-31</v>
      </c>
      <c r="G56" s="13" t="str">
        <f>IF(G36=F20,F52,IF(G36=F52,F20,0))</f>
        <v>Давлетов Тимур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16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11"/>
      <c r="B58" s="14">
        <v>14</v>
      </c>
      <c r="C58" s="19" t="s">
        <v>58</v>
      </c>
      <c r="D58" s="18"/>
      <c r="E58" s="18"/>
      <c r="F58" s="11"/>
      <c r="G58" s="1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12">
        <v>10</v>
      </c>
      <c r="B59" s="17" t="str">
        <f>Сп1!A16</f>
        <v>Тагиров Сайфулла</v>
      </c>
      <c r="C59" s="11"/>
      <c r="D59" s="18"/>
      <c r="E59" s="18"/>
      <c r="F59" s="11"/>
      <c r="G59" s="1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11"/>
      <c r="B60" s="11"/>
      <c r="C60" s="11"/>
      <c r="D60" s="14">
        <v>28</v>
      </c>
      <c r="E60" s="19" t="s">
        <v>72</v>
      </c>
      <c r="F60" s="11"/>
      <c r="G60" s="1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12">
        <v>15</v>
      </c>
      <c r="B61" s="13" t="str">
        <f>Сп1!A21</f>
        <v>Давлетбаев Азат</v>
      </c>
      <c r="C61" s="11"/>
      <c r="D61" s="18"/>
      <c r="E61" s="11"/>
      <c r="F61" s="11"/>
      <c r="G61" s="1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11"/>
      <c r="B62" s="14">
        <v>15</v>
      </c>
      <c r="C62" s="15" t="s">
        <v>80</v>
      </c>
      <c r="D62" s="18"/>
      <c r="E62" s="12">
        <v>-58</v>
      </c>
      <c r="F62" s="13" t="str">
        <f>IF(1стр2!H14=1стр2!G10,1стр2!G18,IF(1стр2!H14=1стр2!G18,1стр2!G10,0))</f>
        <v>Коньков Александр</v>
      </c>
      <c r="G62" s="1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12">
        <v>18</v>
      </c>
      <c r="B63" s="17" t="str">
        <f>Сп1!A24</f>
        <v>Гузаиров Ильдар</v>
      </c>
      <c r="C63" s="18"/>
      <c r="D63" s="18"/>
      <c r="E63" s="11"/>
      <c r="F63" s="14">
        <v>61</v>
      </c>
      <c r="G63" s="15" t="s">
        <v>69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11"/>
      <c r="B64" s="11"/>
      <c r="C64" s="14">
        <v>24</v>
      </c>
      <c r="D64" s="19" t="s">
        <v>67</v>
      </c>
      <c r="E64" s="12">
        <v>-59</v>
      </c>
      <c r="F64" s="17" t="str">
        <f>IF(1стр2!H30=1стр2!G26,1стр2!G34,IF(1стр2!H30=1стр2!G34,1стр2!G26,0))</f>
        <v>Сангишев Руслан</v>
      </c>
      <c r="G64" s="28" t="s">
        <v>19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Сангишев Руслан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11"/>
      <c r="B66" s="14">
        <v>16</v>
      </c>
      <c r="C66" s="19" t="s">
        <v>67</v>
      </c>
      <c r="D66" s="11"/>
      <c r="E66" s="11"/>
      <c r="F66" s="11"/>
      <c r="G66" s="28" t="s">
        <v>20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12">
        <v>2</v>
      </c>
      <c r="B67" s="17" t="str">
        <f>Сп1!A8</f>
        <v>Сангишев Руслан</v>
      </c>
      <c r="C67" s="11"/>
      <c r="D67" s="11"/>
      <c r="E67" s="12">
        <v>-56</v>
      </c>
      <c r="F67" s="13" t="str">
        <f>IF(1стр2!G10=1стр2!F6,1стр2!F14,IF(1стр2!G10=1стр2!F14,1стр2!F6,0))</f>
        <v>Шамов Разиль</v>
      </c>
      <c r="G67" s="1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74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12">
        <v>-52</v>
      </c>
      <c r="B69" s="13" t="str">
        <f>IF(1стр2!F6=1стр2!E4,1стр2!E8,IF(1стр2!F6=1стр2!E8,1стр2!E4,0))</f>
        <v>Тагиров Сайфулла</v>
      </c>
      <c r="C69" s="11"/>
      <c r="D69" s="11"/>
      <c r="E69" s="12">
        <v>-57</v>
      </c>
      <c r="F69" s="17" t="str">
        <f>IF(1стр2!G26=1стр2!F22,1стр2!F30,IF(1стр2!G26=1стр2!F30,1стр2!F22,0))</f>
        <v>Лукьянов Роман</v>
      </c>
      <c r="G69" s="28" t="s">
        <v>22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11"/>
      <c r="B70" s="14">
        <v>63</v>
      </c>
      <c r="C70" s="15" t="s">
        <v>61</v>
      </c>
      <c r="D70" s="11"/>
      <c r="E70" s="11"/>
      <c r="F70" s="12">
        <v>-62</v>
      </c>
      <c r="G70" s="13" t="str">
        <f>IF(G68=F67,F69,IF(G68=F69,F67,0))</f>
        <v>Лукьянов Роман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12">
        <v>-53</v>
      </c>
      <c r="B71" s="17" t="str">
        <f>IF(1стр2!F14=1стр2!E12,1стр2!E16,IF(1стр2!F14=1стр2!E16,1стр2!E12,0))</f>
        <v>Хаматшин Евгений</v>
      </c>
      <c r="C71" s="18"/>
      <c r="D71" s="23"/>
      <c r="E71" s="11"/>
      <c r="F71" s="11"/>
      <c r="G71" s="28" t="s">
        <v>24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11"/>
      <c r="B72" s="11"/>
      <c r="C72" s="14">
        <v>65</v>
      </c>
      <c r="D72" s="15" t="s">
        <v>79</v>
      </c>
      <c r="E72" s="12">
        <v>-63</v>
      </c>
      <c r="F72" s="13" t="str">
        <f>IF(C70=B69,B71,IF(C70=B71,B69,0))</f>
        <v>Тагиров Сайфулла</v>
      </c>
      <c r="G72" s="1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12">
        <v>-54</v>
      </c>
      <c r="B73" s="13" t="str">
        <f>IF(1стр2!F22=1стр2!E20,1стр2!E24,IF(1стр2!F22=1стр2!E24,1стр2!E20,0))</f>
        <v>Баймуратов Айрат</v>
      </c>
      <c r="C73" s="18"/>
      <c r="D73" s="30" t="s">
        <v>21</v>
      </c>
      <c r="E73" s="11"/>
      <c r="F73" s="14">
        <v>66</v>
      </c>
      <c r="G73" s="15" t="s">
        <v>62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11"/>
      <c r="B74" s="14">
        <v>64</v>
      </c>
      <c r="C74" s="19" t="s">
        <v>79</v>
      </c>
      <c r="D74" s="29"/>
      <c r="E74" s="12">
        <v>-64</v>
      </c>
      <c r="F74" s="17" t="str">
        <f>IF(C74=B73,B75,IF(C74=B75,B73,0))</f>
        <v>Баймуратов Айрат</v>
      </c>
      <c r="G74" s="28" t="s">
        <v>25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12">
        <v>-55</v>
      </c>
      <c r="B75" s="17" t="str">
        <f>IF(1стр2!F30=1стр2!E28,1стр2!E32,IF(1стр2!F30=1стр2!E32,1стр2!E28,0))</f>
        <v>Имашев Альфит</v>
      </c>
      <c r="C75" s="12">
        <v>-65</v>
      </c>
      <c r="D75" s="13" t="str">
        <f>IF(D72=C70,C74,IF(D72=C74,C70,0))</f>
        <v>Хаматшин Евгений</v>
      </c>
      <c r="E75" s="11"/>
      <c r="F75" s="12">
        <v>-66</v>
      </c>
      <c r="G75" s="13" t="str">
        <f>IF(G73=F72,F74,IF(G73=F74,F72,0))</f>
        <v>Тагиров Сайфулла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11"/>
      <c r="B76" s="11"/>
      <c r="C76" s="11"/>
      <c r="D76" s="28" t="s">
        <v>23</v>
      </c>
      <c r="E76" s="11"/>
      <c r="F76" s="11"/>
      <c r="G76" s="28" t="s">
        <v>26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5" t="str">
        <f>Сп1!A1</f>
        <v>Кубок Башкортостана 2011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4" t="str">
        <f>Сп1!A2</f>
        <v>1/4 финала Турнира День пограничника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3">
        <f>Сп1!A3</f>
        <v>40670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Шамов Разиль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78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Султанмуратов Ильдар</v>
      </c>
      <c r="C6" s="14">
        <v>40</v>
      </c>
      <c r="D6" s="21" t="s">
        <v>80</v>
      </c>
      <c r="E6" s="14">
        <v>52</v>
      </c>
      <c r="F6" s="21" t="s">
        <v>74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Гузаиров Ильдар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33" t="s">
        <v>58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33" t="s">
        <v>58</v>
      </c>
      <c r="E10" s="23"/>
      <c r="F10" s="14">
        <v>56</v>
      </c>
      <c r="G10" s="21" t="s">
        <v>69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Тагиров Сайфулла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Коньков Александр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_</v>
      </c>
      <c r="C14" s="14">
        <v>42</v>
      </c>
      <c r="D14" s="21" t="s">
        <v>75</v>
      </c>
      <c r="E14" s="14">
        <v>53</v>
      </c>
      <c r="F14" s="33" t="s">
        <v>69</v>
      </c>
      <c r="G14" s="14">
        <v>58</v>
      </c>
      <c r="H14" s="21" t="s">
        <v>72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Апакетов Эдуард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_</v>
      </c>
      <c r="C16" s="11"/>
      <c r="D16" s="14">
        <v>49</v>
      </c>
      <c r="E16" s="33" t="s">
        <v>61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33" t="s">
        <v>61</v>
      </c>
      <c r="E18" s="23"/>
      <c r="F18" s="12">
        <v>-30</v>
      </c>
      <c r="G18" s="17" t="str">
        <f>IF(1стр1!F52=1стр1!E44,1стр1!E60,IF(1стр1!F52=1стр1!E60,1стр1!E44,0))</f>
        <v>Низамутдинов Эльмир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Хаматшин Евгений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Лукьянов Роман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_</v>
      </c>
      <c r="C22" s="14">
        <v>44</v>
      </c>
      <c r="D22" s="21" t="s">
        <v>62</v>
      </c>
      <c r="E22" s="14">
        <v>54</v>
      </c>
      <c r="F22" s="21" t="s">
        <v>71</v>
      </c>
      <c r="G22" s="23"/>
      <c r="H22" s="14">
        <v>60</v>
      </c>
      <c r="I22" s="34" t="s">
        <v>72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Баймуратов Айрат</v>
      </c>
      <c r="D23" s="18"/>
      <c r="E23" s="18"/>
      <c r="F23" s="18"/>
      <c r="G23" s="23"/>
      <c r="H23" s="18"/>
      <c r="I23" s="29"/>
      <c r="J23" s="40" t="s">
        <v>17</v>
      </c>
      <c r="K23" s="40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33" t="s">
        <v>62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33" t="s">
        <v>76</v>
      </c>
      <c r="E26" s="23"/>
      <c r="F26" s="14">
        <v>57</v>
      </c>
      <c r="G26" s="21" t="s">
        <v>67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Аксенов Андрей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Сангишев Руслан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73</v>
      </c>
      <c r="E30" s="14">
        <v>55</v>
      </c>
      <c r="F30" s="33" t="s">
        <v>67</v>
      </c>
      <c r="G30" s="14">
        <v>59</v>
      </c>
      <c r="H30" s="33" t="s">
        <v>70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Емельянов Александр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Давлетбаев Азат</v>
      </c>
      <c r="C32" s="11"/>
      <c r="D32" s="14">
        <v>51</v>
      </c>
      <c r="E32" s="33" t="s">
        <v>79</v>
      </c>
      <c r="F32" s="11"/>
      <c r="G32" s="18"/>
      <c r="H32" s="12">
        <v>-60</v>
      </c>
      <c r="I32" s="13" t="str">
        <f>IF(I22=H14,H30,IF(I22=H30,H14,0))</f>
        <v>Лукманов Ильнур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77</v>
      </c>
      <c r="D33" s="18"/>
      <c r="E33" s="23"/>
      <c r="F33" s="11"/>
      <c r="G33" s="18"/>
      <c r="H33" s="11"/>
      <c r="I33" s="29"/>
      <c r="J33" s="40" t="s">
        <v>18</v>
      </c>
      <c r="K33" s="40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33" t="s">
        <v>79</v>
      </c>
      <c r="E34" s="23"/>
      <c r="F34" s="12">
        <v>-29</v>
      </c>
      <c r="G34" s="17" t="str">
        <f>IF(1стр1!F20=1стр1!E12,1стр1!E28,IF(1стр1!F20=1стр1!E28,1стр1!E12,0))</f>
        <v>Лукманов Ильнур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Имашев Альфит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Султанмуратов Ильдар</v>
      </c>
      <c r="C37" s="11"/>
      <c r="D37" s="11"/>
      <c r="E37" s="11"/>
      <c r="F37" s="12">
        <v>-48</v>
      </c>
      <c r="G37" s="13" t="str">
        <f>IF(E8=D6,D10,IF(E8=D10,D6,0))</f>
        <v>Гузаиров Ильдар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78</v>
      </c>
      <c r="D38" s="11"/>
      <c r="E38" s="11"/>
      <c r="F38" s="11"/>
      <c r="G38" s="14">
        <v>67</v>
      </c>
      <c r="H38" s="21" t="s">
        <v>80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Апакетов Эдуард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78</v>
      </c>
      <c r="E40" s="11"/>
      <c r="F40" s="11"/>
      <c r="G40" s="11"/>
      <c r="H40" s="14">
        <v>69</v>
      </c>
      <c r="I40" s="22" t="s">
        <v>73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Аксенов Андрей</v>
      </c>
      <c r="H41" s="18"/>
      <c r="I41" s="27"/>
      <c r="J41" s="40" t="s">
        <v>27</v>
      </c>
      <c r="K41" s="40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3"/>
      <c r="D42" s="18"/>
      <c r="E42" s="11"/>
      <c r="F42" s="11"/>
      <c r="G42" s="14">
        <v>68</v>
      </c>
      <c r="H42" s="33" t="s">
        <v>73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Емельянов Александр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77</v>
      </c>
      <c r="F44" s="11"/>
      <c r="G44" s="11"/>
      <c r="H44" s="12">
        <v>-69</v>
      </c>
      <c r="I44" s="13" t="str">
        <f>IF(I40=H38,H42,IF(I40=H42,H38,0))</f>
        <v>Гузаиров Ильдар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81</v>
      </c>
      <c r="F45" s="11"/>
      <c r="G45" s="12">
        <v>-67</v>
      </c>
      <c r="H45" s="13" t="str">
        <f>IF(H38=G37,G39,IF(H38=G39,G37,0))</f>
        <v>Апакетов Эдуард</v>
      </c>
      <c r="I45" s="29"/>
      <c r="J45" s="40" t="s">
        <v>29</v>
      </c>
      <c r="K45" s="40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34" t="s">
        <v>76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Аксенов Андрей</v>
      </c>
      <c r="I47" s="29"/>
      <c r="J47" s="40" t="s">
        <v>28</v>
      </c>
      <c r="K47" s="40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3" t="s">
        <v>77</v>
      </c>
      <c r="E48" s="11"/>
      <c r="F48" s="11"/>
      <c r="G48" s="11"/>
      <c r="H48" s="12">
        <v>-70</v>
      </c>
      <c r="I48" s="13" t="str">
        <f>IF(I46=H45,H47,IF(I46=H47,H45,0))</f>
        <v>Апакетов Эдуард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40" t="s">
        <v>30</v>
      </c>
      <c r="K49" s="40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3" t="s">
        <v>77</v>
      </c>
      <c r="D50" s="12">
        <v>-77</v>
      </c>
      <c r="E50" s="13" t="str">
        <f>IF(E44=D40,D48,IF(E44=D48,D40,0))</f>
        <v>Султанмуратов Ильдар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Давлетбаев Азат</v>
      </c>
      <c r="C51" s="11"/>
      <c r="D51" s="11"/>
      <c r="E51" s="28" t="s">
        <v>82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83</v>
      </c>
      <c r="F54" s="12">
        <v>-73</v>
      </c>
      <c r="G54" s="13">
        <f>IF(C46=B45,B47,IF(C46=B47,B45,0))</f>
        <v>0</v>
      </c>
      <c r="H54" s="18"/>
      <c r="I54" s="27"/>
      <c r="J54" s="40" t="s">
        <v>84</v>
      </c>
      <c r="K54" s="40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33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85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40" t="s">
        <v>86</v>
      </c>
      <c r="K58" s="40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4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40" t="s">
        <v>87</v>
      </c>
      <c r="K60" s="40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3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40" t="s">
        <v>88</v>
      </c>
      <c r="K62" s="40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89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3"/>
      <c r="E67" s="11"/>
      <c r="F67" s="12">
        <v>-85</v>
      </c>
      <c r="G67" s="13">
        <f>IF(C65=B64,B66,IF(C65=B66,B64,0))</f>
        <v>0</v>
      </c>
      <c r="H67" s="18"/>
      <c r="I67" s="27"/>
      <c r="J67" s="40" t="s">
        <v>90</v>
      </c>
      <c r="K67" s="40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3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3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91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40" t="s">
        <v>92</v>
      </c>
      <c r="K71" s="40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4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93</v>
      </c>
      <c r="F73" s="11"/>
      <c r="G73" s="12">
        <v>-92</v>
      </c>
      <c r="H73" s="17" t="str">
        <f>IF(H68=G67,G69,IF(H68=G69,G67,0))</f>
        <v>_</v>
      </c>
      <c r="I73" s="29"/>
      <c r="J73" s="40" t="s">
        <v>94</v>
      </c>
      <c r="K73" s="40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95</v>
      </c>
      <c r="F75" s="11"/>
      <c r="G75" s="23"/>
      <c r="H75" s="11"/>
      <c r="I75" s="29"/>
      <c r="J75" s="40" t="s">
        <v>96</v>
      </c>
      <c r="K75" s="40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97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40678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98</v>
      </c>
      <c r="B7" s="8">
        <v>1</v>
      </c>
      <c r="C7" s="9" t="str">
        <f>В!F20</f>
        <v>Коротеев Георгий</v>
      </c>
      <c r="D7" s="6"/>
      <c r="E7" s="6"/>
      <c r="F7" s="6"/>
      <c r="G7" s="6"/>
      <c r="H7" s="6"/>
      <c r="I7" s="6"/>
    </row>
    <row r="8" spans="1:9" ht="18">
      <c r="A8" s="7" t="s">
        <v>99</v>
      </c>
      <c r="B8" s="8">
        <v>2</v>
      </c>
      <c r="C8" s="9" t="str">
        <f>В!F31</f>
        <v>Коньков Александр</v>
      </c>
      <c r="D8" s="6"/>
      <c r="E8" s="6"/>
      <c r="F8" s="6"/>
      <c r="G8" s="6"/>
      <c r="H8" s="6"/>
      <c r="I8" s="6"/>
    </row>
    <row r="9" spans="1:9" ht="18">
      <c r="A9" s="7" t="s">
        <v>100</v>
      </c>
      <c r="B9" s="8">
        <v>3</v>
      </c>
      <c r="C9" s="9" t="str">
        <f>В!G43</f>
        <v>Стародубцев Олег</v>
      </c>
      <c r="D9" s="6"/>
      <c r="E9" s="6"/>
      <c r="F9" s="6"/>
      <c r="G9" s="6"/>
      <c r="H9" s="6"/>
      <c r="I9" s="6"/>
    </row>
    <row r="10" spans="1:9" ht="18">
      <c r="A10" s="7" t="s">
        <v>101</v>
      </c>
      <c r="B10" s="8">
        <v>4</v>
      </c>
      <c r="C10" s="9" t="str">
        <f>В!G51</f>
        <v>Семенов Юрий</v>
      </c>
      <c r="D10" s="6"/>
      <c r="E10" s="6"/>
      <c r="F10" s="6"/>
      <c r="G10" s="6"/>
      <c r="H10" s="6"/>
      <c r="I10" s="6"/>
    </row>
    <row r="11" spans="1:9" ht="18">
      <c r="A11" s="7" t="s">
        <v>102</v>
      </c>
      <c r="B11" s="8">
        <v>5</v>
      </c>
      <c r="C11" s="9" t="str">
        <f>В!C55</f>
        <v>Ахметзянов Фауль</v>
      </c>
      <c r="D11" s="6"/>
      <c r="E11" s="6"/>
      <c r="F11" s="6"/>
      <c r="G11" s="6"/>
      <c r="H11" s="6"/>
      <c r="I11" s="6"/>
    </row>
    <row r="12" spans="1:9" ht="18">
      <c r="A12" s="7" t="s">
        <v>103</v>
      </c>
      <c r="B12" s="8">
        <v>6</v>
      </c>
      <c r="C12" s="9" t="str">
        <f>В!C57</f>
        <v>Халимонов Евгений</v>
      </c>
      <c r="D12" s="6"/>
      <c r="E12" s="6"/>
      <c r="F12" s="6"/>
      <c r="G12" s="6"/>
      <c r="H12" s="6"/>
      <c r="I12" s="6"/>
    </row>
    <row r="13" spans="1:9" ht="18">
      <c r="A13" s="7" t="s">
        <v>104</v>
      </c>
      <c r="B13" s="8">
        <v>7</v>
      </c>
      <c r="C13" s="9" t="str">
        <f>В!C60</f>
        <v>Тодрамович Александр</v>
      </c>
      <c r="D13" s="6"/>
      <c r="E13" s="6"/>
      <c r="F13" s="6"/>
      <c r="G13" s="6"/>
      <c r="H13" s="6"/>
      <c r="I13" s="6"/>
    </row>
    <row r="14" spans="1:9" ht="18">
      <c r="A14" s="7" t="s">
        <v>69</v>
      </c>
      <c r="B14" s="8">
        <v>8</v>
      </c>
      <c r="C14" s="9" t="str">
        <f>В!C62</f>
        <v>Шакуров Нафис</v>
      </c>
      <c r="D14" s="6"/>
      <c r="E14" s="6"/>
      <c r="F14" s="6"/>
      <c r="G14" s="6"/>
      <c r="H14" s="6"/>
      <c r="I14" s="6"/>
    </row>
    <row r="15" spans="1:9" ht="18">
      <c r="A15" s="7" t="s">
        <v>105</v>
      </c>
      <c r="B15" s="8">
        <v>9</v>
      </c>
      <c r="C15" s="9" t="str">
        <f>В!G57</f>
        <v>Лютый Олег</v>
      </c>
      <c r="D15" s="6"/>
      <c r="E15" s="6"/>
      <c r="F15" s="6"/>
      <c r="G15" s="6"/>
      <c r="H15" s="6"/>
      <c r="I15" s="6"/>
    </row>
    <row r="16" spans="1:9" ht="18">
      <c r="A16" s="7" t="s">
        <v>106</v>
      </c>
      <c r="B16" s="8">
        <v>10</v>
      </c>
      <c r="C16" s="9" t="str">
        <f>В!G60</f>
        <v>Толкачев Иван</v>
      </c>
      <c r="D16" s="6"/>
      <c r="E16" s="6"/>
      <c r="F16" s="6"/>
      <c r="G16" s="6"/>
      <c r="H16" s="6"/>
      <c r="I16" s="6"/>
    </row>
    <row r="17" spans="1:9" ht="18">
      <c r="A17" s="7" t="s">
        <v>107</v>
      </c>
      <c r="B17" s="8">
        <v>11</v>
      </c>
      <c r="C17" s="9" t="str">
        <f>В!G64</f>
        <v>Могилевская Инесса</v>
      </c>
      <c r="D17" s="6"/>
      <c r="E17" s="6"/>
      <c r="F17" s="6"/>
      <c r="G17" s="6"/>
      <c r="H17" s="6"/>
      <c r="I17" s="6"/>
    </row>
    <row r="18" spans="1:9" ht="18">
      <c r="A18" s="7" t="s">
        <v>108</v>
      </c>
      <c r="B18" s="8">
        <v>12</v>
      </c>
      <c r="C18" s="9" t="str">
        <f>В!G66</f>
        <v>Шапошников Александр</v>
      </c>
      <c r="D18" s="6"/>
      <c r="E18" s="6"/>
      <c r="F18" s="6"/>
      <c r="G18" s="6"/>
      <c r="H18" s="6"/>
      <c r="I18" s="6"/>
    </row>
    <row r="19" spans="1:9" ht="18">
      <c r="A19" s="7" t="s">
        <v>76</v>
      </c>
      <c r="B19" s="8">
        <v>13</v>
      </c>
      <c r="C19" s="9" t="str">
        <f>В!D67</f>
        <v>Аксенов Андрей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В!D70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В!G69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 t="str">
        <f>В!G71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СпВ!A1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СпВ!A2</f>
        <v>Полуфинал ветеранов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СпВ!A3</f>
        <v>40678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Шакуров Нафис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98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69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Ахметзянов Фауль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69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Коньков Александр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69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Семенов Юрий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102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Лютый Олег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101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Аксенов Андрей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101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Стародубцев Олег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99</v>
      </c>
      <c r="G20" s="15"/>
      <c r="H20" s="15"/>
      <c r="I20" s="15"/>
    </row>
    <row r="21" spans="1:9" ht="12.75">
      <c r="A21" s="12">
        <v>3</v>
      </c>
      <c r="B21" s="13" t="str">
        <f>СпВ!A9</f>
        <v>Халимонов Евгений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100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100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Толкачев Иван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103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Тодрамович Александр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99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Шапошников Александр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104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Могилевская Инесса</v>
      </c>
      <c r="C31" s="18"/>
      <c r="D31" s="18"/>
      <c r="E31" s="12">
        <v>-15</v>
      </c>
      <c r="F31" s="13" t="str">
        <f>IF(F20=E12,E28,IF(F20=E28,E12,0))</f>
        <v>Коньков Александр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99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СпВ!A21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99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Коротеев Георгий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Стародубцев Олег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105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Ахметзянов Фауль</v>
      </c>
      <c r="C39" s="14">
        <v>20</v>
      </c>
      <c r="D39" s="24" t="s">
        <v>105</v>
      </c>
      <c r="E39" s="14">
        <v>26</v>
      </c>
      <c r="F39" s="24" t="s">
        <v>101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Шапошников Александр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Лютый Олег</v>
      </c>
      <c r="C41" s="11"/>
      <c r="D41" s="14">
        <v>24</v>
      </c>
      <c r="E41" s="25" t="s">
        <v>105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108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Аксенов Андрей</v>
      </c>
      <c r="C43" s="14">
        <v>21</v>
      </c>
      <c r="D43" s="25" t="s">
        <v>103</v>
      </c>
      <c r="E43" s="23"/>
      <c r="F43" s="14">
        <v>28</v>
      </c>
      <c r="G43" s="24" t="s">
        <v>101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Тодрамович Александр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Халимонов Евгений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107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Толкачев Иван</v>
      </c>
      <c r="C47" s="14">
        <v>22</v>
      </c>
      <c r="D47" s="24" t="s">
        <v>102</v>
      </c>
      <c r="E47" s="14">
        <v>27</v>
      </c>
      <c r="F47" s="25" t="s">
        <v>102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Семенов Юрий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Могилевская Инесса</v>
      </c>
      <c r="C49" s="11"/>
      <c r="D49" s="14">
        <v>25</v>
      </c>
      <c r="E49" s="25" t="s">
        <v>102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106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98</v>
      </c>
      <c r="E51" s="23"/>
      <c r="F51" s="12">
        <v>-28</v>
      </c>
      <c r="G51" s="13" t="str">
        <f>IF(G43=F39,F47,IF(G43=F47,F39,0))</f>
        <v>Семенов Юрий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Шакуров Нафис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Ахметзянов Фауль</v>
      </c>
      <c r="C54" s="11"/>
      <c r="D54" s="12">
        <v>-20</v>
      </c>
      <c r="E54" s="13" t="str">
        <f>IF(D39=C38,C40,IF(D39=C40,C38,0))</f>
        <v>Шапошников Александр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105</v>
      </c>
      <c r="D55" s="11"/>
      <c r="E55" s="14">
        <v>31</v>
      </c>
      <c r="F55" s="15" t="s">
        <v>108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Халимонов Евгений</v>
      </c>
      <c r="C56" s="28" t="s">
        <v>19</v>
      </c>
      <c r="D56" s="12">
        <v>-21</v>
      </c>
      <c r="E56" s="17" t="str">
        <f>IF(D43=C42,C44,IF(D43=C44,C42,0))</f>
        <v>Лютый Олег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Халимонов Евгений</v>
      </c>
      <c r="D57" s="11"/>
      <c r="E57" s="11"/>
      <c r="F57" s="14">
        <v>33</v>
      </c>
      <c r="G57" s="15" t="s">
        <v>108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Толкачев Иван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Тодрамович Александр</v>
      </c>
      <c r="C59" s="11"/>
      <c r="D59" s="11"/>
      <c r="E59" s="14">
        <v>32</v>
      </c>
      <c r="F59" s="19" t="s">
        <v>107</v>
      </c>
      <c r="G59" s="29"/>
      <c r="H59" s="11"/>
      <c r="I59" s="11"/>
    </row>
    <row r="60" spans="1:9" ht="12.75">
      <c r="A60" s="11"/>
      <c r="B60" s="14">
        <v>30</v>
      </c>
      <c r="C60" s="15" t="s">
        <v>103</v>
      </c>
      <c r="D60" s="12">
        <v>-23</v>
      </c>
      <c r="E60" s="17" t="str">
        <f>IF(D51=C50,C52,IF(D51=C52,C50,0))</f>
        <v>Могилевская Инесса</v>
      </c>
      <c r="F60" s="12">
        <v>-33</v>
      </c>
      <c r="G60" s="13" t="str">
        <f>IF(G57=F55,F59,IF(G57=F59,F55,0))</f>
        <v>Толкачев Иван</v>
      </c>
      <c r="H60" s="21"/>
      <c r="I60" s="21"/>
    </row>
    <row r="61" spans="1:9" ht="12.75">
      <c r="A61" s="12">
        <v>-25</v>
      </c>
      <c r="B61" s="17" t="str">
        <f>IF(E49=D47,D51,IF(E49=D51,D47,0))</f>
        <v>Шакуров Нафис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Шакуров Нафис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 t="str">
        <f>IF(F55=E54,E56,IF(F55=E56,E54,0))</f>
        <v>Шапошников Александр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106</v>
      </c>
      <c r="H64" s="21"/>
      <c r="I64" s="21"/>
    </row>
    <row r="65" spans="1:9" ht="12.75">
      <c r="A65" s="11"/>
      <c r="B65" s="14">
        <v>35</v>
      </c>
      <c r="C65" s="15" t="s">
        <v>76</v>
      </c>
      <c r="D65" s="11"/>
      <c r="E65" s="12">
        <v>-32</v>
      </c>
      <c r="F65" s="17" t="str">
        <f>IF(F59=E58,E60,IF(F59=E60,E58,0))</f>
        <v>Могилевская Инесса</v>
      </c>
      <c r="G65" s="11"/>
      <c r="H65" s="40" t="s">
        <v>25</v>
      </c>
      <c r="I65" s="40"/>
    </row>
    <row r="66" spans="1:9" ht="12.75">
      <c r="A66" s="12">
        <v>-17</v>
      </c>
      <c r="B66" s="17" t="str">
        <f>IF(C42=B41,B43,IF(C42=B43,B41,0))</f>
        <v>Аксенов Андрей</v>
      </c>
      <c r="C66" s="18"/>
      <c r="D66" s="23"/>
      <c r="E66" s="11"/>
      <c r="F66" s="12">
        <v>-34</v>
      </c>
      <c r="G66" s="13" t="str">
        <f>IF(G64=F63,F65,IF(G64=F65,F63,0))</f>
        <v>Шапошников Александр</v>
      </c>
      <c r="H66" s="21"/>
      <c r="I66" s="21"/>
    </row>
    <row r="67" spans="1:9" ht="12.75">
      <c r="A67" s="11"/>
      <c r="B67" s="11"/>
      <c r="C67" s="14">
        <v>37</v>
      </c>
      <c r="D67" s="15" t="s">
        <v>76</v>
      </c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109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40678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110</v>
      </c>
      <c r="B7" s="8">
        <v>1</v>
      </c>
      <c r="C7" s="9" t="str">
        <f>К!F20</f>
        <v>Ратникова Наталья</v>
      </c>
      <c r="D7" s="6"/>
      <c r="E7" s="6"/>
      <c r="F7" s="6"/>
      <c r="G7" s="6"/>
      <c r="H7" s="6"/>
      <c r="I7" s="6"/>
    </row>
    <row r="8" spans="1:9" ht="18">
      <c r="A8" s="7" t="s">
        <v>111</v>
      </c>
      <c r="B8" s="8">
        <v>2</v>
      </c>
      <c r="C8" s="9" t="str">
        <f>К!F31</f>
        <v>Асылгужин Марсель</v>
      </c>
      <c r="D8" s="6"/>
      <c r="E8" s="6"/>
      <c r="F8" s="6"/>
      <c r="G8" s="6"/>
      <c r="H8" s="6"/>
      <c r="I8" s="6"/>
    </row>
    <row r="9" spans="1:9" ht="18">
      <c r="A9" s="7" t="s">
        <v>98</v>
      </c>
      <c r="B9" s="8">
        <v>3</v>
      </c>
      <c r="C9" s="9" t="str">
        <f>К!G43</f>
        <v>Мазурин Александр</v>
      </c>
      <c r="D9" s="6"/>
      <c r="E9" s="6"/>
      <c r="F9" s="6"/>
      <c r="G9" s="6"/>
      <c r="H9" s="6"/>
      <c r="I9" s="6"/>
    </row>
    <row r="10" spans="1:9" ht="18">
      <c r="A10" s="7" t="s">
        <v>112</v>
      </c>
      <c r="B10" s="8">
        <v>4</v>
      </c>
      <c r="C10" s="9" t="str">
        <f>К!G51</f>
        <v>Топорков Юрий</v>
      </c>
      <c r="D10" s="6"/>
      <c r="E10" s="6"/>
      <c r="F10" s="6"/>
      <c r="G10" s="6"/>
      <c r="H10" s="6"/>
      <c r="I10" s="6"/>
    </row>
    <row r="11" spans="1:9" ht="18">
      <c r="A11" s="7" t="s">
        <v>113</v>
      </c>
      <c r="B11" s="8">
        <v>5</v>
      </c>
      <c r="C11" s="9" t="str">
        <f>К!C55</f>
        <v>Горбунов Валентин</v>
      </c>
      <c r="D11" s="6"/>
      <c r="E11" s="6"/>
      <c r="F11" s="6"/>
      <c r="G11" s="6"/>
      <c r="H11" s="6"/>
      <c r="I11" s="6"/>
    </row>
    <row r="12" spans="1:9" ht="18">
      <c r="A12" s="7" t="s">
        <v>114</v>
      </c>
      <c r="B12" s="8">
        <v>6</v>
      </c>
      <c r="C12" s="9" t="str">
        <f>К!C57</f>
        <v>Коробко Павел</v>
      </c>
      <c r="D12" s="6"/>
      <c r="E12" s="6"/>
      <c r="F12" s="6"/>
      <c r="G12" s="6"/>
      <c r="H12" s="6"/>
      <c r="I12" s="6"/>
    </row>
    <row r="13" spans="1:9" ht="18">
      <c r="A13" s="7" t="s">
        <v>115</v>
      </c>
      <c r="B13" s="8">
        <v>7</v>
      </c>
      <c r="C13" s="9" t="str">
        <f>К!C60</f>
        <v>Шакуров Нафис</v>
      </c>
      <c r="D13" s="6"/>
      <c r="E13" s="6"/>
      <c r="F13" s="6"/>
      <c r="G13" s="6"/>
      <c r="H13" s="6"/>
      <c r="I13" s="6"/>
    </row>
    <row r="14" spans="1:9" ht="18">
      <c r="A14" s="7" t="s">
        <v>116</v>
      </c>
      <c r="B14" s="8">
        <v>8</v>
      </c>
      <c r="C14" s="9" t="str">
        <f>К!C62</f>
        <v>Семенов Константин</v>
      </c>
      <c r="D14" s="6"/>
      <c r="E14" s="6"/>
      <c r="F14" s="6"/>
      <c r="G14" s="6"/>
      <c r="H14" s="6"/>
      <c r="I14" s="6"/>
    </row>
    <row r="15" spans="1:9" ht="18">
      <c r="A15" s="7" t="s">
        <v>117</v>
      </c>
      <c r="B15" s="8">
        <v>9</v>
      </c>
      <c r="C15" s="9" t="str">
        <f>К!G57</f>
        <v>Топорков Артур</v>
      </c>
      <c r="D15" s="6"/>
      <c r="E15" s="6"/>
      <c r="F15" s="6"/>
      <c r="G15" s="6"/>
      <c r="H15" s="6"/>
      <c r="I15" s="6"/>
    </row>
    <row r="16" spans="1:9" ht="18">
      <c r="A16" s="7" t="s">
        <v>66</v>
      </c>
      <c r="B16" s="8">
        <v>10</v>
      </c>
      <c r="C16" s="9" t="str">
        <f>К!G60</f>
        <v>Кузнецов Дмитрий</v>
      </c>
      <c r="D16" s="6"/>
      <c r="E16" s="6"/>
      <c r="F16" s="6"/>
      <c r="G16" s="6"/>
      <c r="H16" s="6"/>
      <c r="I16" s="6"/>
    </row>
    <row r="17" spans="1:9" ht="18">
      <c r="A17" s="7" t="s">
        <v>118</v>
      </c>
      <c r="B17" s="8">
        <v>11</v>
      </c>
      <c r="C17" s="9" t="str">
        <f>К!G64</f>
        <v>Стародубцев Олег</v>
      </c>
      <c r="D17" s="6"/>
      <c r="E17" s="6"/>
      <c r="F17" s="6"/>
      <c r="G17" s="6"/>
      <c r="H17" s="6"/>
      <c r="I17" s="6"/>
    </row>
    <row r="18" spans="1:9" ht="18">
      <c r="A18" s="7" t="s">
        <v>101</v>
      </c>
      <c r="B18" s="8">
        <v>12</v>
      </c>
      <c r="C18" s="9" t="str">
        <f>К!G66</f>
        <v>Сагитов Александр</v>
      </c>
      <c r="D18" s="6"/>
      <c r="E18" s="6"/>
      <c r="F18" s="6"/>
      <c r="G18" s="6"/>
      <c r="H18" s="6"/>
      <c r="I18" s="6"/>
    </row>
    <row r="19" spans="1:9" ht="18">
      <c r="A19" s="7" t="s">
        <v>102</v>
      </c>
      <c r="B19" s="8">
        <v>13</v>
      </c>
      <c r="C19" s="9" t="str">
        <f>К!D67</f>
        <v>Лукманов Ильнур</v>
      </c>
      <c r="D19" s="6"/>
      <c r="E19" s="6"/>
      <c r="F19" s="6"/>
      <c r="G19" s="6"/>
      <c r="H19" s="6"/>
      <c r="I19" s="6"/>
    </row>
    <row r="20" spans="1:9" ht="18">
      <c r="A20" s="7" t="s">
        <v>70</v>
      </c>
      <c r="B20" s="8">
        <v>14</v>
      </c>
      <c r="C20" s="9" t="str">
        <f>К!D70</f>
        <v>Семенов Юрий</v>
      </c>
      <c r="D20" s="6"/>
      <c r="E20" s="6"/>
      <c r="F20" s="6"/>
      <c r="G20" s="6"/>
      <c r="H20" s="6"/>
      <c r="I20" s="6"/>
    </row>
    <row r="21" spans="1:9" ht="18">
      <c r="A21" s="7" t="s">
        <v>119</v>
      </c>
      <c r="B21" s="8">
        <v>15</v>
      </c>
      <c r="C21" s="9" t="str">
        <f>К!G69</f>
        <v>Манайчев Владимир</v>
      </c>
      <c r="D21" s="6"/>
      <c r="E21" s="6"/>
      <c r="F21" s="6"/>
      <c r="G21" s="6"/>
      <c r="H21" s="6"/>
      <c r="I21" s="6"/>
    </row>
    <row r="22" spans="1:9" ht="18">
      <c r="A22" s="7" t="s">
        <v>59</v>
      </c>
      <c r="B22" s="8">
        <v>16</v>
      </c>
      <c r="C22" s="9" t="str">
        <f>К!G71</f>
        <v>Исмайлов Азамат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СпК!A1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СпК!A2</f>
        <v>Полуфинал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СпК!A3</f>
        <v>40678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110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СпК!A22</f>
        <v>Исмайлов Азамат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110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СпК!A15</f>
        <v>Сагитов Александр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117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СпК!A14</f>
        <v>Кузнецов Дмитрий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110</v>
      </c>
      <c r="F12" s="11"/>
      <c r="G12" s="20"/>
      <c r="H12" s="11"/>
      <c r="I12" s="11"/>
    </row>
    <row r="13" spans="1:9" ht="12.75">
      <c r="A13" s="12">
        <v>5</v>
      </c>
      <c r="B13" s="13" t="str">
        <f>СпК!A11</f>
        <v>Топорков Артур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113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СпК!A18</f>
        <v>Стародубцев Олег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112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СпК!A19</f>
        <v>Семенов Юрий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112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СпК!A10</f>
        <v>Мазурин Александр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110</v>
      </c>
      <c r="G20" s="15"/>
      <c r="H20" s="15"/>
      <c r="I20" s="15"/>
    </row>
    <row r="21" spans="1:9" ht="12.75">
      <c r="A21" s="12">
        <v>3</v>
      </c>
      <c r="B21" s="13" t="str">
        <f>СпК!A9</f>
        <v>Шакуров Нафис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98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СпК!A20</f>
        <v>Лукманов Ильнур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СпК!A17</f>
        <v>Топорков Юрий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СпК!A12</f>
        <v>Семенов Константин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115</v>
      </c>
      <c r="F28" s="23"/>
      <c r="G28" s="11"/>
      <c r="H28" s="11"/>
      <c r="I28" s="11"/>
    </row>
    <row r="29" spans="1:9" ht="12.75">
      <c r="A29" s="12">
        <v>7</v>
      </c>
      <c r="B29" s="13" t="str">
        <f>СпК!A13</f>
        <v>Асылгужин Марсель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СпК!A16</f>
        <v>Коробко Павел</v>
      </c>
      <c r="C31" s="18"/>
      <c r="D31" s="18"/>
      <c r="E31" s="12">
        <v>-15</v>
      </c>
      <c r="F31" s="13" t="str">
        <f>IF(F20=E12,E28,IF(F20=E28,E12,0))</f>
        <v>Асылгужин Марсель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115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СпК!A21</f>
        <v>Манайчев Владимир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111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СпК!A8</f>
        <v>Горбунов Валентин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Исмайлов Азамат</v>
      </c>
      <c r="C37" s="11"/>
      <c r="D37" s="12">
        <v>-13</v>
      </c>
      <c r="E37" s="13" t="str">
        <f>IF(E12=D8,D16,IF(E12=D16,D8,0))</f>
        <v>Мазурин Александр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116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Кузнецов Дмитрий</v>
      </c>
      <c r="C39" s="14">
        <v>20</v>
      </c>
      <c r="D39" s="24" t="s">
        <v>111</v>
      </c>
      <c r="E39" s="14">
        <v>26</v>
      </c>
      <c r="F39" s="24" t="s">
        <v>112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Горбунов Валентин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Стародубцев Олег</v>
      </c>
      <c r="C41" s="11"/>
      <c r="D41" s="14">
        <v>24</v>
      </c>
      <c r="E41" s="25" t="s">
        <v>111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101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Семенов Юрий</v>
      </c>
      <c r="C43" s="14">
        <v>21</v>
      </c>
      <c r="D43" s="25" t="s">
        <v>98</v>
      </c>
      <c r="E43" s="23"/>
      <c r="F43" s="14">
        <v>28</v>
      </c>
      <c r="G43" s="24" t="s">
        <v>112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Шакуров Нафис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Лукманов Ильнур</v>
      </c>
      <c r="C45" s="11"/>
      <c r="D45" s="12">
        <v>-14</v>
      </c>
      <c r="E45" s="13" t="str">
        <f>IF(E28=D24,D32,IF(E28=D32,D24,0))</f>
        <v>Топорков Юрий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114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Семенов Константин</v>
      </c>
      <c r="C47" s="14">
        <v>22</v>
      </c>
      <c r="D47" s="24" t="s">
        <v>114</v>
      </c>
      <c r="E47" s="14">
        <v>27</v>
      </c>
      <c r="F47" s="25" t="s">
        <v>118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Топорков Артур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Коробко Павел</v>
      </c>
      <c r="C49" s="11"/>
      <c r="D49" s="14">
        <v>25</v>
      </c>
      <c r="E49" s="25" t="s">
        <v>66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Манайчев Владимир</v>
      </c>
      <c r="C51" s="14">
        <v>23</v>
      </c>
      <c r="D51" s="25" t="s">
        <v>66</v>
      </c>
      <c r="E51" s="23"/>
      <c r="F51" s="12">
        <v>-28</v>
      </c>
      <c r="G51" s="13" t="str">
        <f>IF(G43=F39,F47,IF(G43=F47,F39,0))</f>
        <v>Топорков Юрий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Сагитов Александр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Горбунов Валентин</v>
      </c>
      <c r="C54" s="11"/>
      <c r="D54" s="12">
        <v>-20</v>
      </c>
      <c r="E54" s="13" t="str">
        <f>IF(D39=C38,C40,IF(D39=C40,C38,0))</f>
        <v>Кузнецов Дмитрий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111</v>
      </c>
      <c r="D55" s="11"/>
      <c r="E55" s="14">
        <v>31</v>
      </c>
      <c r="F55" s="15" t="s">
        <v>116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Коробко Павел</v>
      </c>
      <c r="C56" s="28" t="s">
        <v>19</v>
      </c>
      <c r="D56" s="12">
        <v>-21</v>
      </c>
      <c r="E56" s="17" t="str">
        <f>IF(D43=C42,C44,IF(D43=C44,C42,0))</f>
        <v>Стародубцев Олег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Коробко Павел</v>
      </c>
      <c r="D57" s="11"/>
      <c r="E57" s="11"/>
      <c r="F57" s="14">
        <v>33</v>
      </c>
      <c r="G57" s="15" t="s">
        <v>113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Топорков Артур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Шакуров Нафис</v>
      </c>
      <c r="C59" s="11"/>
      <c r="D59" s="11"/>
      <c r="E59" s="14">
        <v>32</v>
      </c>
      <c r="F59" s="19" t="s">
        <v>113</v>
      </c>
      <c r="G59" s="29"/>
      <c r="H59" s="11"/>
      <c r="I59" s="11"/>
    </row>
    <row r="60" spans="1:9" ht="12.75">
      <c r="A60" s="11"/>
      <c r="B60" s="14">
        <v>30</v>
      </c>
      <c r="C60" s="15" t="s">
        <v>98</v>
      </c>
      <c r="D60" s="12">
        <v>-23</v>
      </c>
      <c r="E60" s="17" t="str">
        <f>IF(D51=C50,C52,IF(D51=C52,C50,0))</f>
        <v>Сагитов Александр</v>
      </c>
      <c r="F60" s="12">
        <v>-33</v>
      </c>
      <c r="G60" s="13" t="str">
        <f>IF(G57=F55,F59,IF(G57=F59,F55,0))</f>
        <v>Кузнецов Дмитрий</v>
      </c>
      <c r="H60" s="21"/>
      <c r="I60" s="21"/>
    </row>
    <row r="61" spans="1:9" ht="12.75">
      <c r="A61" s="12">
        <v>-25</v>
      </c>
      <c r="B61" s="17" t="str">
        <f>IF(E49=D47,D51,IF(E49=D51,D47,0))</f>
        <v>Семенов Константин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Семенов Константин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 t="str">
        <f>IF(F55=E54,E56,IF(F55=E56,E54,0))</f>
        <v>Стародубцев Олег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Исмайлов Азамат</v>
      </c>
      <c r="C64" s="11"/>
      <c r="D64" s="11"/>
      <c r="E64" s="11"/>
      <c r="F64" s="14">
        <v>34</v>
      </c>
      <c r="G64" s="15" t="s">
        <v>101</v>
      </c>
      <c r="H64" s="21"/>
      <c r="I64" s="21"/>
    </row>
    <row r="65" spans="1:9" ht="12.75">
      <c r="A65" s="11"/>
      <c r="B65" s="14">
        <v>35</v>
      </c>
      <c r="C65" s="15" t="s">
        <v>102</v>
      </c>
      <c r="D65" s="11"/>
      <c r="E65" s="12">
        <v>-32</v>
      </c>
      <c r="F65" s="17" t="str">
        <f>IF(F59=E58,E60,IF(F59=E60,E58,0))</f>
        <v>Сагитов Александр</v>
      </c>
      <c r="G65" s="11"/>
      <c r="H65" s="40" t="s">
        <v>25</v>
      </c>
      <c r="I65" s="40"/>
    </row>
    <row r="66" spans="1:9" ht="12.75">
      <c r="A66" s="12">
        <v>-17</v>
      </c>
      <c r="B66" s="17" t="str">
        <f>IF(C42=B41,B43,IF(C42=B43,B41,0))</f>
        <v>Семенов Юрий</v>
      </c>
      <c r="C66" s="18"/>
      <c r="D66" s="23"/>
      <c r="E66" s="11"/>
      <c r="F66" s="12">
        <v>-34</v>
      </c>
      <c r="G66" s="13" t="str">
        <f>IF(G64=F63,F65,IF(G64=F65,F63,0))</f>
        <v>Сагитов Александр</v>
      </c>
      <c r="H66" s="21"/>
      <c r="I66" s="21"/>
    </row>
    <row r="67" spans="1:9" ht="12.75">
      <c r="A67" s="11"/>
      <c r="B67" s="11"/>
      <c r="C67" s="14">
        <v>37</v>
      </c>
      <c r="D67" s="15" t="s">
        <v>70</v>
      </c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 t="str">
        <f>IF(C46=B45,B47,IF(C46=B47,B45,0))</f>
        <v>Лукманов Ильнур</v>
      </c>
      <c r="C68" s="18"/>
      <c r="D68" s="30" t="s">
        <v>27</v>
      </c>
      <c r="E68" s="12">
        <v>-35</v>
      </c>
      <c r="F68" s="13" t="str">
        <f>IF(C65=B64,B66,IF(C65=B66,B64,0))</f>
        <v>Исмайлов Азамат</v>
      </c>
      <c r="G68" s="11"/>
      <c r="H68" s="11"/>
      <c r="I68" s="11"/>
    </row>
    <row r="69" spans="1:9" ht="12.75">
      <c r="A69" s="11"/>
      <c r="B69" s="14">
        <v>36</v>
      </c>
      <c r="C69" s="19" t="s">
        <v>70</v>
      </c>
      <c r="D69" s="29"/>
      <c r="E69" s="11"/>
      <c r="F69" s="14">
        <v>38</v>
      </c>
      <c r="G69" s="15" t="s">
        <v>119</v>
      </c>
      <c r="H69" s="21"/>
      <c r="I69" s="21"/>
    </row>
    <row r="70" spans="1:9" ht="12.75">
      <c r="A70" s="12">
        <v>-19</v>
      </c>
      <c r="B70" s="17" t="str">
        <f>IF(C50=B49,B51,IF(C50=B51,B49,0))</f>
        <v>Манайчев Владимир</v>
      </c>
      <c r="C70" s="12">
        <v>-37</v>
      </c>
      <c r="D70" s="13" t="str">
        <f>IF(D67=C65,C69,IF(D67=C69,C65,0))</f>
        <v>Семенов Юрий</v>
      </c>
      <c r="E70" s="12">
        <v>-36</v>
      </c>
      <c r="F70" s="17" t="str">
        <f>IF(C69=B68,B70,IF(C69=B70,B68,0))</f>
        <v>Манайчев Владимир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Исмайлов Азамат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120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40683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121</v>
      </c>
      <c r="B7" s="8">
        <v>1</v>
      </c>
      <c r="C7" s="9" t="str">
        <f>П!F20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122</v>
      </c>
      <c r="B8" s="8">
        <v>2</v>
      </c>
      <c r="C8" s="9" t="str">
        <f>П!F31</f>
        <v>Рахматуллин Равиль</v>
      </c>
      <c r="D8" s="6"/>
      <c r="E8" s="6"/>
      <c r="F8" s="6"/>
      <c r="G8" s="6"/>
      <c r="H8" s="6"/>
      <c r="I8" s="6"/>
    </row>
    <row r="9" spans="1:9" ht="18">
      <c r="A9" s="7" t="s">
        <v>123</v>
      </c>
      <c r="B9" s="8">
        <v>3</v>
      </c>
      <c r="C9" s="9" t="str">
        <f>П!G43</f>
        <v>Зубайдуллин Артем</v>
      </c>
      <c r="D9" s="6"/>
      <c r="E9" s="6"/>
      <c r="F9" s="6"/>
      <c r="G9" s="6"/>
      <c r="H9" s="6"/>
      <c r="I9" s="6"/>
    </row>
    <row r="10" spans="1:9" ht="18">
      <c r="A10" s="7" t="s">
        <v>100</v>
      </c>
      <c r="B10" s="8">
        <v>4</v>
      </c>
      <c r="C10" s="9" t="str">
        <f>П!G51</f>
        <v>Халимонов Евгений</v>
      </c>
      <c r="D10" s="6"/>
      <c r="E10" s="6"/>
      <c r="F10" s="6"/>
      <c r="G10" s="6"/>
      <c r="H10" s="6"/>
      <c r="I10" s="6"/>
    </row>
    <row r="11" spans="1:9" ht="18">
      <c r="A11" s="7" t="s">
        <v>108</v>
      </c>
      <c r="B11" s="8">
        <v>5</v>
      </c>
      <c r="C11" s="9" t="str">
        <f>П!C55</f>
        <v>Лось Андрей</v>
      </c>
      <c r="D11" s="6"/>
      <c r="E11" s="6"/>
      <c r="F11" s="6"/>
      <c r="G11" s="6"/>
      <c r="H11" s="6"/>
      <c r="I11" s="6"/>
    </row>
    <row r="12" spans="1:9" ht="18">
      <c r="A12" s="7" t="s">
        <v>102</v>
      </c>
      <c r="B12" s="8">
        <v>6</v>
      </c>
      <c r="C12" s="9" t="str">
        <f>П!C57</f>
        <v>Емельянов Александр</v>
      </c>
      <c r="D12" s="6"/>
      <c r="E12" s="6"/>
      <c r="F12" s="6"/>
      <c r="G12" s="6"/>
      <c r="H12" s="6"/>
      <c r="I12" s="6"/>
    </row>
    <row r="13" spans="1:9" ht="18">
      <c r="A13" s="7" t="s">
        <v>105</v>
      </c>
      <c r="B13" s="8">
        <v>7</v>
      </c>
      <c r="C13" s="9" t="str">
        <f>П!C60</f>
        <v>Семенов Юрий</v>
      </c>
      <c r="D13" s="6"/>
      <c r="E13" s="6"/>
      <c r="F13" s="6"/>
      <c r="G13" s="6"/>
      <c r="H13" s="6"/>
      <c r="I13" s="6"/>
    </row>
    <row r="14" spans="1:9" ht="18">
      <c r="A14" s="7" t="s">
        <v>106</v>
      </c>
      <c r="B14" s="8">
        <v>8</v>
      </c>
      <c r="C14" s="9" t="str">
        <f>П!C62</f>
        <v>Лютый Олег</v>
      </c>
      <c r="D14" s="6"/>
      <c r="E14" s="6"/>
      <c r="F14" s="6"/>
      <c r="G14" s="6"/>
      <c r="H14" s="6"/>
      <c r="I14" s="6"/>
    </row>
    <row r="15" spans="1:9" ht="18">
      <c r="A15" s="7" t="s">
        <v>73</v>
      </c>
      <c r="B15" s="8">
        <v>9</v>
      </c>
      <c r="C15" s="9" t="str">
        <f>П!G57</f>
        <v>Ахметзянов Фауль</v>
      </c>
      <c r="D15" s="6"/>
      <c r="E15" s="6"/>
      <c r="F15" s="6"/>
      <c r="G15" s="6"/>
      <c r="H15" s="6"/>
      <c r="I15" s="6"/>
    </row>
    <row r="16" spans="1:9" ht="18">
      <c r="A16" s="7" t="s">
        <v>124</v>
      </c>
      <c r="B16" s="8">
        <v>10</v>
      </c>
      <c r="C16" s="9" t="str">
        <f>П!G60</f>
        <v>Могилевская Инесса</v>
      </c>
      <c r="D16" s="6"/>
      <c r="E16" s="6"/>
      <c r="F16" s="6"/>
      <c r="G16" s="6"/>
      <c r="H16" s="6"/>
      <c r="I16" s="6"/>
    </row>
    <row r="17" spans="1:9" ht="18">
      <c r="A17" s="7" t="s">
        <v>125</v>
      </c>
      <c r="B17" s="8">
        <v>11</v>
      </c>
      <c r="C17" s="9" t="str">
        <f>П!G64</f>
        <v>Хаматшин Евгений</v>
      </c>
      <c r="D17" s="6"/>
      <c r="E17" s="6"/>
      <c r="F17" s="6"/>
      <c r="G17" s="6"/>
      <c r="H17" s="6"/>
      <c r="I17" s="6"/>
    </row>
    <row r="18" spans="1:9" ht="18">
      <c r="A18" s="7" t="s">
        <v>61</v>
      </c>
      <c r="B18" s="8">
        <v>12</v>
      </c>
      <c r="C18" s="9" t="str">
        <f>П!G66</f>
        <v>Алмаев Раис</v>
      </c>
      <c r="D18" s="6"/>
      <c r="E18" s="6"/>
      <c r="F18" s="6"/>
      <c r="G18" s="6"/>
      <c r="H18" s="6"/>
      <c r="I18" s="6"/>
    </row>
    <row r="19" spans="1:9" ht="18">
      <c r="A19" s="7" t="s">
        <v>14</v>
      </c>
      <c r="B19" s="8">
        <v>13</v>
      </c>
      <c r="C19" s="9">
        <f>П!D67</f>
        <v>0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>
        <f>П!G71</f>
        <v>0</v>
      </c>
      <c r="D22" s="6"/>
      <c r="E22" s="6"/>
      <c r="F22" s="6"/>
      <c r="G22" s="6"/>
      <c r="H22" s="6"/>
      <c r="I22" s="6"/>
    </row>
  </sheetData>
  <sheetProtection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40635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Трякин Глеб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Завадский Никита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Дерипаско Ксения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Череповицкий Владислав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Негреев Герман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Антонян Ваге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Герсон Даниил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Русских Данил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Нарец Рита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>
        <f>6!G60</f>
        <v>0</v>
      </c>
      <c r="D16" s="6"/>
      <c r="E16" s="6"/>
      <c r="F16" s="6"/>
      <c r="G16" s="6"/>
      <c r="H16" s="6"/>
      <c r="I16" s="6"/>
    </row>
    <row r="17" spans="1:9" ht="18">
      <c r="A17" s="7" t="s">
        <v>14</v>
      </c>
      <c r="B17" s="8">
        <v>11</v>
      </c>
      <c r="C17" s="9">
        <f>6!G64</f>
        <v>0</v>
      </c>
      <c r="D17" s="6"/>
      <c r="E17" s="6"/>
      <c r="F17" s="6"/>
      <c r="G17" s="6"/>
      <c r="H17" s="6"/>
      <c r="I17" s="6"/>
    </row>
    <row r="18" spans="1:9" ht="18">
      <c r="A18" s="7" t="s">
        <v>14</v>
      </c>
      <c r="B18" s="8">
        <v>12</v>
      </c>
      <c r="C18" s="9">
        <f>6!G66</f>
        <v>0</v>
      </c>
      <c r="D18" s="6"/>
      <c r="E18" s="6"/>
      <c r="F18" s="6"/>
      <c r="G18" s="6"/>
      <c r="H18" s="6"/>
      <c r="I18" s="6"/>
    </row>
    <row r="19" spans="1:9" ht="18">
      <c r="A19" s="7" t="s">
        <v>14</v>
      </c>
      <c r="B19" s="8">
        <v>13</v>
      </c>
      <c r="C19" s="9">
        <f>6!D67</f>
        <v>0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 t="str">
        <f>6!G71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СпП!A1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СпП!A2</f>
        <v>Полуфинал пятницы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СпП!A3</f>
        <v>40683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Шарипов Давид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121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121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Емельянов Александр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106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Могилевская Инесса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121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Лютый Олег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108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Хаматшин Евгений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100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100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Халимонов Евгений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121</v>
      </c>
      <c r="G20" s="15"/>
      <c r="H20" s="15"/>
      <c r="I20" s="15"/>
    </row>
    <row r="21" spans="1:9" ht="12.75">
      <c r="A21" s="12">
        <v>3</v>
      </c>
      <c r="B21" s="13" t="str">
        <f>СпП!A9</f>
        <v>Рахматуллин Равиль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123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123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Алмаев Раис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102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Семенов Юрий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123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Ахметзянов Фауль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105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Лось Андрей</v>
      </c>
      <c r="C31" s="18"/>
      <c r="D31" s="18"/>
      <c r="E31" s="12">
        <v>-15</v>
      </c>
      <c r="F31" s="13" t="str">
        <f>IF(F20=E12,E28,IF(F20=E28,E12,0))</f>
        <v>Рахматуллин Равиль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122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122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Зубайдуллин Артем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Халимонов Евгений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73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Емельянов Александр</v>
      </c>
      <c r="C39" s="14">
        <v>20</v>
      </c>
      <c r="D39" s="24" t="s">
        <v>73</v>
      </c>
      <c r="E39" s="14">
        <v>26</v>
      </c>
      <c r="F39" s="24" t="s">
        <v>100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Ахметзянов Фауль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Хаматшин Евгений</v>
      </c>
      <c r="C41" s="11"/>
      <c r="D41" s="14">
        <v>24</v>
      </c>
      <c r="E41" s="25" t="s">
        <v>73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61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102</v>
      </c>
      <c r="E43" s="23"/>
      <c r="F43" s="14">
        <v>28</v>
      </c>
      <c r="G43" s="24" t="s">
        <v>122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Семенов Юрий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Зубайдуллин Артем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125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Алмаев Раис</v>
      </c>
      <c r="C47" s="14">
        <v>22</v>
      </c>
      <c r="D47" s="24" t="s">
        <v>108</v>
      </c>
      <c r="E47" s="14">
        <v>27</v>
      </c>
      <c r="F47" s="25" t="s">
        <v>122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Лютый Олег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Лось Андрей</v>
      </c>
      <c r="C49" s="11"/>
      <c r="D49" s="14">
        <v>25</v>
      </c>
      <c r="E49" s="25" t="s">
        <v>124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124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124</v>
      </c>
      <c r="E51" s="23"/>
      <c r="F51" s="12">
        <v>-28</v>
      </c>
      <c r="G51" s="13" t="str">
        <f>IF(G43=F39,F47,IF(G43=F47,F39,0))</f>
        <v>Халимонов Евгений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Могилевская Инесса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Емельянов Александр</v>
      </c>
      <c r="C54" s="11"/>
      <c r="D54" s="12">
        <v>-20</v>
      </c>
      <c r="E54" s="13" t="str">
        <f>IF(D39=C38,C40,IF(D39=C40,C38,0))</f>
        <v>Ахметзянов Фауль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124</v>
      </c>
      <c r="D55" s="11"/>
      <c r="E55" s="14">
        <v>31</v>
      </c>
      <c r="F55" s="15" t="s">
        <v>105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Лось Андрей</v>
      </c>
      <c r="C56" s="28" t="s">
        <v>19</v>
      </c>
      <c r="D56" s="12">
        <v>-21</v>
      </c>
      <c r="E56" s="17" t="str">
        <f>IF(D43=C42,C44,IF(D43=C44,C42,0))</f>
        <v>Хаматшин Евгений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Емельянов Александр</v>
      </c>
      <c r="D57" s="11"/>
      <c r="E57" s="11"/>
      <c r="F57" s="14">
        <v>33</v>
      </c>
      <c r="G57" s="15" t="s">
        <v>105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Алмаев Раис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Семенов Юрий</v>
      </c>
      <c r="C59" s="11"/>
      <c r="D59" s="11"/>
      <c r="E59" s="14">
        <v>32</v>
      </c>
      <c r="F59" s="19" t="s">
        <v>106</v>
      </c>
      <c r="G59" s="29"/>
      <c r="H59" s="11"/>
      <c r="I59" s="11"/>
    </row>
    <row r="60" spans="1:9" ht="12.75">
      <c r="A60" s="11"/>
      <c r="B60" s="14">
        <v>30</v>
      </c>
      <c r="C60" s="15" t="s">
        <v>102</v>
      </c>
      <c r="D60" s="12">
        <v>-23</v>
      </c>
      <c r="E60" s="17" t="str">
        <f>IF(D51=C50,C52,IF(D51=C52,C50,0))</f>
        <v>Могилевская Инесса</v>
      </c>
      <c r="F60" s="12">
        <v>-33</v>
      </c>
      <c r="G60" s="13" t="str">
        <f>IF(G57=F55,F59,IF(G57=F59,F55,0))</f>
        <v>Могилевская Инесса</v>
      </c>
      <c r="H60" s="21"/>
      <c r="I60" s="21"/>
    </row>
    <row r="61" spans="1:9" ht="12.75">
      <c r="A61" s="12">
        <v>-25</v>
      </c>
      <c r="B61" s="17" t="str">
        <f>IF(E49=D47,D51,IF(E49=D51,D47,0))</f>
        <v>Лютый Олег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Лютый Олег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 t="str">
        <f>IF(F55=E54,E56,IF(F55=E56,E54,0))</f>
        <v>Хаматшин Евгений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61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Алмаев Раис</v>
      </c>
      <c r="G65" s="11"/>
      <c r="H65" s="40" t="s">
        <v>25</v>
      </c>
      <c r="I65" s="40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Алмаев Раис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27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2" t="s">
        <v>126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40684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127</v>
      </c>
      <c r="B7" s="8">
        <v>1</v>
      </c>
      <c r="C7" s="9" t="str">
        <f>Мстр1!G36</f>
        <v>Яковлев Михаил</v>
      </c>
      <c r="D7" s="6"/>
      <c r="E7" s="6"/>
      <c r="F7" s="6"/>
      <c r="G7" s="6"/>
      <c r="H7" s="6"/>
      <c r="I7" s="6"/>
    </row>
    <row r="8" spans="1:9" ht="18">
      <c r="A8" s="7" t="s">
        <v>128</v>
      </c>
      <c r="B8" s="8">
        <v>2</v>
      </c>
      <c r="C8" s="9" t="str">
        <f>Мстр1!G56</f>
        <v>Аббасов Рустамхон</v>
      </c>
      <c r="D8" s="6"/>
      <c r="E8" s="6"/>
      <c r="F8" s="6"/>
      <c r="G8" s="6"/>
      <c r="H8" s="6"/>
      <c r="I8" s="6"/>
    </row>
    <row r="9" spans="1:9" ht="18">
      <c r="A9" s="7" t="s">
        <v>121</v>
      </c>
      <c r="B9" s="8">
        <v>3</v>
      </c>
      <c r="C9" s="9" t="str">
        <f>Мстр2!I22</f>
        <v>Ратникова Наталья</v>
      </c>
      <c r="D9" s="6"/>
      <c r="E9" s="6"/>
      <c r="F9" s="6"/>
      <c r="G9" s="6"/>
      <c r="H9" s="6"/>
      <c r="I9" s="6"/>
    </row>
    <row r="10" spans="1:9" ht="18">
      <c r="A10" s="7" t="s">
        <v>129</v>
      </c>
      <c r="B10" s="8">
        <v>4</v>
      </c>
      <c r="C10" s="9" t="str">
        <f>Мстр2!I32</f>
        <v>Мазурин Александр</v>
      </c>
      <c r="D10" s="6"/>
      <c r="E10" s="6"/>
      <c r="F10" s="6"/>
      <c r="G10" s="6"/>
      <c r="H10" s="6"/>
      <c r="I10" s="6"/>
    </row>
    <row r="11" spans="1:9" ht="18">
      <c r="A11" s="7" t="s">
        <v>110</v>
      </c>
      <c r="B11" s="8">
        <v>5</v>
      </c>
      <c r="C11" s="9" t="str">
        <f>Мстр1!G63</f>
        <v>Суфияров Эдуард</v>
      </c>
      <c r="D11" s="6"/>
      <c r="E11" s="6"/>
      <c r="F11" s="6"/>
      <c r="G11" s="6"/>
      <c r="H11" s="6"/>
      <c r="I11" s="6"/>
    </row>
    <row r="12" spans="1:9" ht="18">
      <c r="A12" s="7" t="s">
        <v>130</v>
      </c>
      <c r="B12" s="8">
        <v>6</v>
      </c>
      <c r="C12" s="9" t="str">
        <f>Мстр1!G65</f>
        <v>Лютый Олег</v>
      </c>
      <c r="D12" s="6"/>
      <c r="E12" s="6"/>
      <c r="F12" s="6"/>
      <c r="G12" s="6"/>
      <c r="H12" s="6"/>
      <c r="I12" s="6"/>
    </row>
    <row r="13" spans="1:9" ht="18">
      <c r="A13" s="7" t="s">
        <v>104</v>
      </c>
      <c r="B13" s="8">
        <v>7</v>
      </c>
      <c r="C13" s="9" t="str">
        <f>Мстр1!G68</f>
        <v>Рахматуллин Равиль</v>
      </c>
      <c r="D13" s="6"/>
      <c r="E13" s="6"/>
      <c r="F13" s="6"/>
      <c r="G13" s="6"/>
      <c r="H13" s="6"/>
      <c r="I13" s="6"/>
    </row>
    <row r="14" spans="1:9" ht="18">
      <c r="A14" s="7" t="s">
        <v>112</v>
      </c>
      <c r="B14" s="8">
        <v>8</v>
      </c>
      <c r="C14" s="9" t="str">
        <f>Мстр1!G70</f>
        <v>Лежнев Артем</v>
      </c>
      <c r="D14" s="6"/>
      <c r="E14" s="6"/>
      <c r="F14" s="6"/>
      <c r="G14" s="6"/>
      <c r="H14" s="6"/>
      <c r="I14" s="6"/>
    </row>
    <row r="15" spans="1:9" ht="18">
      <c r="A15" s="7" t="s">
        <v>131</v>
      </c>
      <c r="B15" s="8">
        <v>9</v>
      </c>
      <c r="C15" s="9" t="str">
        <f>Мстр1!D72</f>
        <v>Сангишев Руслан</v>
      </c>
      <c r="D15" s="6"/>
      <c r="E15" s="6"/>
      <c r="F15" s="6"/>
      <c r="G15" s="6"/>
      <c r="H15" s="6"/>
      <c r="I15" s="6"/>
    </row>
    <row r="16" spans="1:9" ht="18">
      <c r="A16" s="7" t="s">
        <v>123</v>
      </c>
      <c r="B16" s="8">
        <v>10</v>
      </c>
      <c r="C16" s="9" t="str">
        <f>Мстр1!D75</f>
        <v>Хусаинов Рустам</v>
      </c>
      <c r="D16" s="6"/>
      <c r="E16" s="6"/>
      <c r="F16" s="6"/>
      <c r="G16" s="6"/>
      <c r="H16" s="6"/>
      <c r="I16" s="6"/>
    </row>
    <row r="17" spans="1:9" ht="18">
      <c r="A17" s="7" t="s">
        <v>67</v>
      </c>
      <c r="B17" s="8">
        <v>11</v>
      </c>
      <c r="C17" s="9" t="str">
        <f>Мстр1!G73</f>
        <v>Шарипов Давид</v>
      </c>
      <c r="D17" s="6"/>
      <c r="E17" s="6"/>
      <c r="F17" s="6"/>
      <c r="G17" s="6"/>
      <c r="H17" s="6"/>
      <c r="I17" s="6"/>
    </row>
    <row r="18" spans="1:9" ht="18">
      <c r="A18" s="7" t="s">
        <v>132</v>
      </c>
      <c r="B18" s="8">
        <v>12</v>
      </c>
      <c r="C18" s="9" t="str">
        <f>Мстр1!G75</f>
        <v>Шапошников Александр</v>
      </c>
      <c r="D18" s="6"/>
      <c r="E18" s="6"/>
      <c r="F18" s="6"/>
      <c r="G18" s="6"/>
      <c r="H18" s="6"/>
      <c r="I18" s="6"/>
    </row>
    <row r="19" spans="1:9" ht="18">
      <c r="A19" s="7" t="s">
        <v>108</v>
      </c>
      <c r="B19" s="8">
        <v>13</v>
      </c>
      <c r="C19" s="9" t="str">
        <f>Мстр2!I40</f>
        <v>Тодрамович Александр</v>
      </c>
      <c r="D19" s="6"/>
      <c r="E19" s="6"/>
      <c r="F19" s="6"/>
      <c r="G19" s="6"/>
      <c r="H19" s="6"/>
      <c r="I19" s="6"/>
    </row>
    <row r="20" spans="1:9" ht="18">
      <c r="A20" s="7" t="s">
        <v>103</v>
      </c>
      <c r="B20" s="8">
        <v>14</v>
      </c>
      <c r="C20" s="9" t="str">
        <f>Мстр2!I44</f>
        <v>Медведев Тарас</v>
      </c>
      <c r="D20" s="6"/>
      <c r="E20" s="6"/>
      <c r="F20" s="6"/>
      <c r="G20" s="6"/>
      <c r="H20" s="6"/>
      <c r="I20" s="6"/>
    </row>
    <row r="21" spans="1:9" ht="18">
      <c r="A21" s="7" t="s">
        <v>133</v>
      </c>
      <c r="B21" s="8">
        <v>15</v>
      </c>
      <c r="C21" s="9" t="str">
        <f>Мстр2!I46</f>
        <v>Лось Андрей</v>
      </c>
      <c r="D21" s="6"/>
      <c r="E21" s="6"/>
      <c r="F21" s="6"/>
      <c r="G21" s="6"/>
      <c r="H21" s="6"/>
      <c r="I21" s="6"/>
    </row>
    <row r="22" spans="1:9" ht="18">
      <c r="A22" s="7" t="s">
        <v>134</v>
      </c>
      <c r="B22" s="8">
        <v>16</v>
      </c>
      <c r="C22" s="9" t="str">
        <f>Мстр2!I48</f>
        <v>Медведев Анатолий</v>
      </c>
      <c r="D22" s="6"/>
      <c r="E22" s="6"/>
      <c r="F22" s="6"/>
      <c r="G22" s="6"/>
      <c r="H22" s="6"/>
      <c r="I22" s="6"/>
    </row>
    <row r="23" spans="1:9" ht="18">
      <c r="A23" s="7" t="s">
        <v>124</v>
      </c>
      <c r="B23" s="8">
        <v>17</v>
      </c>
      <c r="C23" s="9" t="str">
        <f>Мстр2!E44</f>
        <v>Хабиров Марс</v>
      </c>
      <c r="D23" s="6"/>
      <c r="E23" s="6"/>
      <c r="F23" s="6"/>
      <c r="G23" s="6"/>
      <c r="H23" s="6"/>
      <c r="I23" s="6"/>
    </row>
    <row r="24" spans="1:9" ht="18">
      <c r="A24" s="7" t="s">
        <v>14</v>
      </c>
      <c r="B24" s="8">
        <v>18</v>
      </c>
      <c r="C24" s="9">
        <f>Мстр2!E50</f>
        <v>0</v>
      </c>
      <c r="D24" s="6"/>
      <c r="E24" s="6"/>
      <c r="F24" s="6"/>
      <c r="G24" s="6"/>
      <c r="H24" s="6"/>
      <c r="I24" s="6"/>
    </row>
    <row r="25" spans="1:9" ht="18">
      <c r="A25" s="7" t="s">
        <v>14</v>
      </c>
      <c r="B25" s="8">
        <v>19</v>
      </c>
      <c r="C25" s="9">
        <f>Мстр2!E53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14</v>
      </c>
      <c r="B26" s="8">
        <v>20</v>
      </c>
      <c r="C26" s="9">
        <f>Мстр2!E55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14</v>
      </c>
      <c r="B27" s="8">
        <v>21</v>
      </c>
      <c r="C27" s="9">
        <f>Мстр2!I53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14</v>
      </c>
      <c r="B28" s="8">
        <v>22</v>
      </c>
      <c r="C28" s="9">
        <f>Мстр2!I57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14</v>
      </c>
      <c r="B29" s="8">
        <v>23</v>
      </c>
      <c r="C29" s="9">
        <f>Мстр2!I59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14</v>
      </c>
      <c r="B30" s="8">
        <v>24</v>
      </c>
      <c r="C30" s="9">
        <f>Мстр2!I61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14</v>
      </c>
      <c r="B31" s="8">
        <v>25</v>
      </c>
      <c r="C31" s="9">
        <f>Мстр2!E63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14</v>
      </c>
      <c r="B32" s="8">
        <v>26</v>
      </c>
      <c r="C32" s="9">
        <f>Мстр2!E69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14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14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14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14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14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14</v>
      </c>
      <c r="B38" s="8">
        <v>32</v>
      </c>
      <c r="C38" s="9" t="str">
        <f>Мстр2!I74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44" t="str">
        <f>СпМ!A1</f>
        <v>Кубок Башкортостана 2011</v>
      </c>
      <c r="B1" s="44"/>
      <c r="C1" s="44"/>
      <c r="D1" s="44"/>
      <c r="E1" s="44"/>
      <c r="F1" s="44"/>
      <c r="G1" s="44"/>
    </row>
    <row r="2" spans="1:7" ht="15.75">
      <c r="A2" s="44" t="str">
        <f>СпМ!A2</f>
        <v>Финал Турнира День пограничника</v>
      </c>
      <c r="B2" s="44"/>
      <c r="C2" s="44"/>
      <c r="D2" s="44"/>
      <c r="E2" s="44"/>
      <c r="F2" s="44"/>
      <c r="G2" s="44"/>
    </row>
    <row r="3" spans="1:7" ht="15.75">
      <c r="A3" s="43">
        <f>СпМ!A3</f>
        <v>40684</v>
      </c>
      <c r="B3" s="43"/>
      <c r="C3" s="43"/>
      <c r="D3" s="43"/>
      <c r="E3" s="43"/>
      <c r="F3" s="43"/>
      <c r="G3" s="43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Яковлев Михаил</v>
      </c>
      <c r="C5" s="11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11"/>
      <c r="B6" s="14">
        <v>1</v>
      </c>
      <c r="C6" s="15" t="s">
        <v>127</v>
      </c>
      <c r="D6" s="11"/>
      <c r="E6" s="16"/>
      <c r="F6" s="11"/>
      <c r="G6" s="1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11"/>
      <c r="B8" s="11"/>
      <c r="C8" s="14">
        <v>17</v>
      </c>
      <c r="D8" s="15" t="s">
        <v>127</v>
      </c>
      <c r="E8" s="11"/>
      <c r="F8" s="11"/>
      <c r="G8" s="1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12">
        <v>17</v>
      </c>
      <c r="B9" s="13" t="str">
        <f>СпМ!A23</f>
        <v>Лось Андрей</v>
      </c>
      <c r="C9" s="18"/>
      <c r="D9" s="18"/>
      <c r="E9" s="11"/>
      <c r="F9" s="11"/>
      <c r="G9" s="1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11"/>
      <c r="B10" s="14">
        <v>2</v>
      </c>
      <c r="C10" s="19" t="s">
        <v>134</v>
      </c>
      <c r="D10" s="18"/>
      <c r="E10" s="11"/>
      <c r="F10" s="11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12">
        <v>16</v>
      </c>
      <c r="B11" s="17" t="str">
        <f>СпМ!A22</f>
        <v>Медведев Анатолий</v>
      </c>
      <c r="C11" s="11"/>
      <c r="D11" s="18"/>
      <c r="E11" s="11"/>
      <c r="F11" s="11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11"/>
      <c r="B12" s="11"/>
      <c r="C12" s="11"/>
      <c r="D12" s="14">
        <v>25</v>
      </c>
      <c r="E12" s="15" t="s">
        <v>127</v>
      </c>
      <c r="F12" s="11"/>
      <c r="G12" s="2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12">
        <v>9</v>
      </c>
      <c r="B13" s="13" t="str">
        <f>СпМ!A15</f>
        <v>Хусаинов Рустам</v>
      </c>
      <c r="C13" s="11"/>
      <c r="D13" s="18"/>
      <c r="E13" s="18"/>
      <c r="F13" s="11"/>
      <c r="G13" s="2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11"/>
      <c r="B14" s="14">
        <v>3</v>
      </c>
      <c r="C14" s="15" t="s">
        <v>131</v>
      </c>
      <c r="D14" s="18"/>
      <c r="E14" s="18"/>
      <c r="F14" s="11"/>
      <c r="G14" s="2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12">
        <v>24</v>
      </c>
      <c r="B15" s="17" t="str">
        <f>СпМ!A30</f>
        <v>_</v>
      </c>
      <c r="C15" s="18"/>
      <c r="D15" s="18"/>
      <c r="E15" s="18"/>
      <c r="F15" s="11"/>
      <c r="G15" s="2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11"/>
      <c r="B16" s="11"/>
      <c r="C16" s="14">
        <v>18</v>
      </c>
      <c r="D16" s="19" t="s">
        <v>112</v>
      </c>
      <c r="E16" s="18"/>
      <c r="F16" s="11"/>
      <c r="G16" s="2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12">
        <v>25</v>
      </c>
      <c r="B17" s="13" t="str">
        <f>СпМ!A31</f>
        <v>_</v>
      </c>
      <c r="C17" s="18"/>
      <c r="D17" s="11"/>
      <c r="E17" s="18"/>
      <c r="F17" s="11"/>
      <c r="G17" s="2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11"/>
      <c r="B18" s="14">
        <v>4</v>
      </c>
      <c r="C18" s="19" t="s">
        <v>112</v>
      </c>
      <c r="D18" s="11"/>
      <c r="E18" s="18"/>
      <c r="F18" s="11"/>
      <c r="G18" s="1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12">
        <v>8</v>
      </c>
      <c r="B19" s="17" t="str">
        <f>СпМ!A14</f>
        <v>Мазурин Александр</v>
      </c>
      <c r="C19" s="11"/>
      <c r="D19" s="11"/>
      <c r="E19" s="18"/>
      <c r="F19" s="1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11"/>
      <c r="B20" s="11"/>
      <c r="C20" s="11"/>
      <c r="D20" s="11"/>
      <c r="E20" s="14">
        <v>29</v>
      </c>
      <c r="F20" s="15" t="s">
        <v>127</v>
      </c>
      <c r="G20" s="1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12">
        <v>5</v>
      </c>
      <c r="B21" s="13" t="str">
        <f>СпМ!A11</f>
        <v>Ратникова Наталья</v>
      </c>
      <c r="C21" s="11"/>
      <c r="D21" s="11"/>
      <c r="E21" s="18"/>
      <c r="F21" s="18"/>
      <c r="G21" s="1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11"/>
      <c r="B22" s="14">
        <v>5</v>
      </c>
      <c r="C22" s="15" t="s">
        <v>110</v>
      </c>
      <c r="D22" s="11"/>
      <c r="E22" s="18"/>
      <c r="F22" s="18"/>
      <c r="G22" s="1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12">
        <v>28</v>
      </c>
      <c r="B23" s="17" t="str">
        <f>СпМ!A34</f>
        <v>_</v>
      </c>
      <c r="C23" s="18"/>
      <c r="D23" s="11"/>
      <c r="E23" s="18"/>
      <c r="F23" s="18"/>
      <c r="G23" s="1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11"/>
      <c r="B24" s="11"/>
      <c r="C24" s="14">
        <v>19</v>
      </c>
      <c r="D24" s="15" t="s">
        <v>110</v>
      </c>
      <c r="E24" s="18"/>
      <c r="F24" s="18"/>
      <c r="G24" s="1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12">
        <v>21</v>
      </c>
      <c r="B25" s="13" t="str">
        <f>СпМ!A27</f>
        <v>_</v>
      </c>
      <c r="C25" s="18"/>
      <c r="D25" s="18"/>
      <c r="E25" s="18"/>
      <c r="F25" s="18"/>
      <c r="G25" s="1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11"/>
      <c r="B26" s="14">
        <v>6</v>
      </c>
      <c r="C26" s="19" t="s">
        <v>132</v>
      </c>
      <c r="D26" s="18"/>
      <c r="E26" s="18"/>
      <c r="F26" s="18"/>
      <c r="G26" s="1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12">
        <v>12</v>
      </c>
      <c r="B27" s="17" t="str">
        <f>СпМ!A18</f>
        <v>Медведев Тарас</v>
      </c>
      <c r="C27" s="11"/>
      <c r="D27" s="18"/>
      <c r="E27" s="18"/>
      <c r="F27" s="18"/>
      <c r="G27" s="1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11"/>
      <c r="B28" s="11"/>
      <c r="C28" s="11"/>
      <c r="D28" s="14">
        <v>26</v>
      </c>
      <c r="E28" s="19" t="s">
        <v>110</v>
      </c>
      <c r="F28" s="18"/>
      <c r="G28" s="1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12">
        <v>13</v>
      </c>
      <c r="B29" s="13" t="str">
        <f>СпМ!A19</f>
        <v>Лютый Олег</v>
      </c>
      <c r="C29" s="11"/>
      <c r="D29" s="18"/>
      <c r="E29" s="11"/>
      <c r="F29" s="18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11"/>
      <c r="B30" s="14">
        <v>7</v>
      </c>
      <c r="C30" s="15" t="s">
        <v>108</v>
      </c>
      <c r="D30" s="18"/>
      <c r="E30" s="11"/>
      <c r="F30" s="18"/>
      <c r="G30" s="1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12">
        <v>20</v>
      </c>
      <c r="B31" s="17" t="str">
        <f>СпМ!A26</f>
        <v>_</v>
      </c>
      <c r="C31" s="18"/>
      <c r="D31" s="18"/>
      <c r="E31" s="11"/>
      <c r="F31" s="18"/>
      <c r="G31" s="1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11"/>
      <c r="B32" s="11"/>
      <c r="C32" s="14">
        <v>20</v>
      </c>
      <c r="D32" s="19" t="s">
        <v>129</v>
      </c>
      <c r="E32" s="11"/>
      <c r="F32" s="18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12">
        <v>29</v>
      </c>
      <c r="B33" s="13" t="str">
        <f>СпМ!A35</f>
        <v>_</v>
      </c>
      <c r="C33" s="18"/>
      <c r="D33" s="11"/>
      <c r="E33" s="11"/>
      <c r="F33" s="18"/>
      <c r="G33" s="1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11"/>
      <c r="B34" s="14">
        <v>8</v>
      </c>
      <c r="C34" s="19" t="s">
        <v>129</v>
      </c>
      <c r="D34" s="11"/>
      <c r="E34" s="11"/>
      <c r="F34" s="18"/>
      <c r="G34" s="1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12">
        <v>4</v>
      </c>
      <c r="B35" s="17" t="str">
        <f>СпМ!A10</f>
        <v>Лежнев Артем</v>
      </c>
      <c r="C35" s="11"/>
      <c r="D35" s="11"/>
      <c r="E35" s="11"/>
      <c r="F35" s="18"/>
      <c r="G35" s="1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127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12">
        <v>3</v>
      </c>
      <c r="B37" s="13" t="str">
        <f>СпМ!A9</f>
        <v>Шарипов Давид</v>
      </c>
      <c r="C37" s="11"/>
      <c r="D37" s="11"/>
      <c r="E37" s="11"/>
      <c r="F37" s="18"/>
      <c r="G37" s="28" t="s">
        <v>15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11"/>
      <c r="B38" s="14">
        <v>9</v>
      </c>
      <c r="C38" s="15" t="s">
        <v>121</v>
      </c>
      <c r="D38" s="11"/>
      <c r="E38" s="11"/>
      <c r="F38" s="18"/>
      <c r="G38" s="1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12">
        <v>30</v>
      </c>
      <c r="B39" s="17" t="str">
        <f>СпМ!A36</f>
        <v>_</v>
      </c>
      <c r="C39" s="18"/>
      <c r="D39" s="11"/>
      <c r="E39" s="11"/>
      <c r="F39" s="18"/>
      <c r="G39" s="1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11"/>
      <c r="B40" s="11"/>
      <c r="C40" s="14">
        <v>21</v>
      </c>
      <c r="D40" s="15" t="s">
        <v>121</v>
      </c>
      <c r="E40" s="11"/>
      <c r="F40" s="18"/>
      <c r="G40" s="1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12">
        <v>19</v>
      </c>
      <c r="B41" s="13" t="str">
        <f>СпМ!A25</f>
        <v>_</v>
      </c>
      <c r="C41" s="18"/>
      <c r="D41" s="18"/>
      <c r="E41" s="11"/>
      <c r="F41" s="18"/>
      <c r="G41" s="1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11"/>
      <c r="B42" s="14">
        <v>10</v>
      </c>
      <c r="C42" s="19" t="s">
        <v>103</v>
      </c>
      <c r="D42" s="18"/>
      <c r="E42" s="11"/>
      <c r="F42" s="18"/>
      <c r="G42" s="1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12">
        <v>14</v>
      </c>
      <c r="B43" s="17" t="str">
        <f>СпМ!A20</f>
        <v>Тодрамович Александр</v>
      </c>
      <c r="C43" s="11"/>
      <c r="D43" s="18"/>
      <c r="E43" s="11"/>
      <c r="F43" s="18"/>
      <c r="G43" s="1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11"/>
      <c r="B44" s="11"/>
      <c r="C44" s="11"/>
      <c r="D44" s="14">
        <v>27</v>
      </c>
      <c r="E44" s="15" t="s">
        <v>130</v>
      </c>
      <c r="F44" s="18"/>
      <c r="G44" s="1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12">
        <v>11</v>
      </c>
      <c r="B45" s="13" t="str">
        <f>СпМ!A17</f>
        <v>Сангишев Руслан</v>
      </c>
      <c r="C45" s="11"/>
      <c r="D45" s="18"/>
      <c r="E45" s="18"/>
      <c r="F45" s="18"/>
      <c r="G45" s="1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11"/>
      <c r="B46" s="14">
        <v>11</v>
      </c>
      <c r="C46" s="15" t="s">
        <v>67</v>
      </c>
      <c r="D46" s="18"/>
      <c r="E46" s="18"/>
      <c r="F46" s="18"/>
      <c r="G46" s="1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12">
        <v>22</v>
      </c>
      <c r="B47" s="17" t="str">
        <f>СпМ!A28</f>
        <v>_</v>
      </c>
      <c r="C47" s="18"/>
      <c r="D47" s="18"/>
      <c r="E47" s="18"/>
      <c r="F47" s="18"/>
      <c r="G47" s="1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11"/>
      <c r="B48" s="11"/>
      <c r="C48" s="14">
        <v>22</v>
      </c>
      <c r="D48" s="19" t="s">
        <v>130</v>
      </c>
      <c r="E48" s="18"/>
      <c r="F48" s="18"/>
      <c r="G48" s="1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12">
        <v>27</v>
      </c>
      <c r="B49" s="13" t="str">
        <f>СпМ!A33</f>
        <v>_</v>
      </c>
      <c r="C49" s="18"/>
      <c r="D49" s="11"/>
      <c r="E49" s="18"/>
      <c r="F49" s="18"/>
      <c r="G49" s="1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11"/>
      <c r="B50" s="14">
        <v>12</v>
      </c>
      <c r="C50" s="19" t="s">
        <v>130</v>
      </c>
      <c r="D50" s="11"/>
      <c r="E50" s="18"/>
      <c r="F50" s="18"/>
      <c r="G50" s="1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12">
        <v>6</v>
      </c>
      <c r="B51" s="17" t="str">
        <f>СпМ!A12</f>
        <v>Суфияров Эдуард</v>
      </c>
      <c r="C51" s="11"/>
      <c r="D51" s="11"/>
      <c r="E51" s="18"/>
      <c r="F51" s="18"/>
      <c r="G51" s="1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11"/>
      <c r="B52" s="11"/>
      <c r="C52" s="11"/>
      <c r="D52" s="11"/>
      <c r="E52" s="14">
        <v>30</v>
      </c>
      <c r="F52" s="19" t="s">
        <v>128</v>
      </c>
      <c r="G52" s="1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12">
        <v>7</v>
      </c>
      <c r="B53" s="13" t="str">
        <f>СпМ!A13</f>
        <v>Шапошников Александр</v>
      </c>
      <c r="C53" s="11"/>
      <c r="D53" s="11"/>
      <c r="E53" s="18"/>
      <c r="F53" s="11"/>
      <c r="G53" s="1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11"/>
      <c r="B54" s="14">
        <v>13</v>
      </c>
      <c r="C54" s="15" t="s">
        <v>104</v>
      </c>
      <c r="D54" s="11"/>
      <c r="E54" s="18"/>
      <c r="F54" s="11"/>
      <c r="G54" s="1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12">
        <v>26</v>
      </c>
      <c r="B55" s="17" t="str">
        <f>СпМ!A32</f>
        <v>_</v>
      </c>
      <c r="C55" s="18"/>
      <c r="D55" s="11"/>
      <c r="E55" s="18"/>
      <c r="F55" s="11"/>
      <c r="G55" s="1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11"/>
      <c r="B56" s="11"/>
      <c r="C56" s="14">
        <v>23</v>
      </c>
      <c r="D56" s="15" t="s">
        <v>123</v>
      </c>
      <c r="E56" s="18"/>
      <c r="F56" s="26">
        <v>-31</v>
      </c>
      <c r="G56" s="13" t="str">
        <f>IF(G36=F20,F52,IF(G36=F52,F20,0))</f>
        <v>Аббасов Рустамхон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12">
        <v>23</v>
      </c>
      <c r="B57" s="13" t="str">
        <f>СпМ!A29</f>
        <v>_</v>
      </c>
      <c r="C57" s="18"/>
      <c r="D57" s="18"/>
      <c r="E57" s="18"/>
      <c r="F57" s="11"/>
      <c r="G57" s="28" t="s">
        <v>16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11"/>
      <c r="B58" s="14">
        <v>14</v>
      </c>
      <c r="C58" s="19" t="s">
        <v>123</v>
      </c>
      <c r="D58" s="18"/>
      <c r="E58" s="18"/>
      <c r="F58" s="11"/>
      <c r="G58" s="1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12">
        <v>10</v>
      </c>
      <c r="B59" s="17" t="str">
        <f>СпМ!A16</f>
        <v>Рахматуллин Равиль</v>
      </c>
      <c r="C59" s="11"/>
      <c r="D59" s="18"/>
      <c r="E59" s="18"/>
      <c r="F59" s="11"/>
      <c r="G59" s="1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11"/>
      <c r="B60" s="11"/>
      <c r="C60" s="11"/>
      <c r="D60" s="14">
        <v>28</v>
      </c>
      <c r="E60" s="19" t="s">
        <v>128</v>
      </c>
      <c r="F60" s="11"/>
      <c r="G60" s="1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12">
        <v>15</v>
      </c>
      <c r="B61" s="13" t="str">
        <f>СпМ!A21</f>
        <v>Хабиров Марс</v>
      </c>
      <c r="C61" s="11"/>
      <c r="D61" s="18"/>
      <c r="E61" s="11"/>
      <c r="F61" s="11"/>
      <c r="G61" s="1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11"/>
      <c r="B62" s="14">
        <v>15</v>
      </c>
      <c r="C62" s="15" t="s">
        <v>133</v>
      </c>
      <c r="D62" s="18"/>
      <c r="E62" s="12">
        <v>-58</v>
      </c>
      <c r="F62" s="13" t="str">
        <f>IF(Мстр2!H14=Мстр2!G10,Мстр2!G18,IF(Мстр2!H14=Мстр2!G18,Мстр2!G10,0))</f>
        <v>Суфияров Эдуард</v>
      </c>
      <c r="G62" s="1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12">
        <v>18</v>
      </c>
      <c r="B63" s="17" t="str">
        <f>СпМ!A24</f>
        <v>_</v>
      </c>
      <c r="C63" s="18"/>
      <c r="D63" s="18"/>
      <c r="E63" s="11"/>
      <c r="F63" s="14">
        <v>61</v>
      </c>
      <c r="G63" s="15" t="s">
        <v>130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11"/>
      <c r="B64" s="11"/>
      <c r="C64" s="14">
        <v>24</v>
      </c>
      <c r="D64" s="19" t="s">
        <v>128</v>
      </c>
      <c r="E64" s="12">
        <v>-59</v>
      </c>
      <c r="F64" s="17" t="str">
        <f>IF(Мстр2!H30=Мстр2!G26,Мстр2!G34,IF(Мстр2!H30=Мстр2!G34,Мстр2!G26,0))</f>
        <v>Лютый Олег</v>
      </c>
      <c r="G64" s="28" t="s">
        <v>19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12">
        <v>31</v>
      </c>
      <c r="B65" s="13" t="str">
        <f>СпМ!A37</f>
        <v>_</v>
      </c>
      <c r="C65" s="18"/>
      <c r="D65" s="11"/>
      <c r="E65" s="11"/>
      <c r="F65" s="12">
        <v>-61</v>
      </c>
      <c r="G65" s="13" t="str">
        <f>IF(G63=F62,F64,IF(G63=F64,F62,0))</f>
        <v>Лютый Олег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11"/>
      <c r="B66" s="14">
        <v>16</v>
      </c>
      <c r="C66" s="19" t="s">
        <v>128</v>
      </c>
      <c r="D66" s="11"/>
      <c r="E66" s="11"/>
      <c r="F66" s="11"/>
      <c r="G66" s="28" t="s">
        <v>20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12">
        <v>2</v>
      </c>
      <c r="B67" s="17" t="str">
        <f>СпМ!A8</f>
        <v>Аббасов Рустамхон</v>
      </c>
      <c r="C67" s="11"/>
      <c r="D67" s="11"/>
      <c r="E67" s="12">
        <v>-56</v>
      </c>
      <c r="F67" s="13" t="str">
        <f>IF(Мстр2!G10=Мстр2!F6,Мстр2!F14,IF(Мстр2!G10=Мстр2!F14,Мстр2!F6,0))</f>
        <v>Лежнев Артем</v>
      </c>
      <c r="G67" s="1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123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12">
        <v>-52</v>
      </c>
      <c r="B69" s="13" t="str">
        <f>IF(Мстр2!F6=Мстр2!E4,Мстр2!E8,IF(Мстр2!F6=Мстр2!E8,Мстр2!E4,0))</f>
        <v>Шапошников Александр</v>
      </c>
      <c r="C69" s="11"/>
      <c r="D69" s="11"/>
      <c r="E69" s="12">
        <v>-57</v>
      </c>
      <c r="F69" s="17" t="str">
        <f>IF(Мстр2!G26=Мстр2!F22,Мстр2!F30,IF(Мстр2!G26=Мстр2!F30,Мстр2!F22,0))</f>
        <v>Рахматуллин Равиль</v>
      </c>
      <c r="G69" s="28" t="s">
        <v>22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11"/>
      <c r="B70" s="14">
        <v>63</v>
      </c>
      <c r="C70" s="15" t="s">
        <v>67</v>
      </c>
      <c r="D70" s="11"/>
      <c r="E70" s="11"/>
      <c r="F70" s="12">
        <v>-62</v>
      </c>
      <c r="G70" s="13" t="str">
        <f>IF(G68=F67,F69,IF(G68=F69,F67,0))</f>
        <v>Лежнев Артем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12">
        <v>-53</v>
      </c>
      <c r="B71" s="17" t="str">
        <f>IF(Мстр2!F14=Мстр2!E12,Мстр2!E16,IF(Мстр2!F14=Мстр2!E16,Мстр2!E12,0))</f>
        <v>Сангишев Руслан</v>
      </c>
      <c r="C71" s="18"/>
      <c r="D71" s="23"/>
      <c r="E71" s="11"/>
      <c r="F71" s="11"/>
      <c r="G71" s="28" t="s">
        <v>24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11"/>
      <c r="B72" s="11"/>
      <c r="C72" s="14">
        <v>65</v>
      </c>
      <c r="D72" s="15" t="s">
        <v>67</v>
      </c>
      <c r="E72" s="12">
        <v>-63</v>
      </c>
      <c r="F72" s="13" t="str">
        <f>IF(C70=B69,B71,IF(C70=B71,B69,0))</f>
        <v>Шапошников Александр</v>
      </c>
      <c r="G72" s="1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12">
        <v>-54</v>
      </c>
      <c r="B73" s="13" t="str">
        <f>IF(Мстр2!F22=Мстр2!E20,Мстр2!E24,IF(Мстр2!F22=Мстр2!E24,Мстр2!E20,0))</f>
        <v>Шарипов Давид</v>
      </c>
      <c r="C73" s="18"/>
      <c r="D73" s="30" t="s">
        <v>21</v>
      </c>
      <c r="E73" s="11"/>
      <c r="F73" s="14">
        <v>66</v>
      </c>
      <c r="G73" s="15" t="s">
        <v>121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11"/>
      <c r="B74" s="14">
        <v>64</v>
      </c>
      <c r="C74" s="19" t="s">
        <v>131</v>
      </c>
      <c r="D74" s="29"/>
      <c r="E74" s="12">
        <v>-64</v>
      </c>
      <c r="F74" s="17" t="str">
        <f>IF(C74=B73,B75,IF(C74=B75,B73,0))</f>
        <v>Шарипов Давид</v>
      </c>
      <c r="G74" s="28" t="s">
        <v>25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12">
        <v>-55</v>
      </c>
      <c r="B75" s="17" t="str">
        <f>IF(Мстр2!F30=Мстр2!E28,Мстр2!E32,IF(Мстр2!F30=Мстр2!E32,Мстр2!E28,0))</f>
        <v>Хусаинов Рустам</v>
      </c>
      <c r="C75" s="12">
        <v>-65</v>
      </c>
      <c r="D75" s="13" t="str">
        <f>IF(D72=C70,C74,IF(D72=C74,C70,0))</f>
        <v>Хусаинов Рустам</v>
      </c>
      <c r="E75" s="11"/>
      <c r="F75" s="12">
        <v>-66</v>
      </c>
      <c r="G75" s="13" t="str">
        <f>IF(G73=F72,F74,IF(G73=F74,F72,0))</f>
        <v>Шапошников Александр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11"/>
      <c r="B76" s="11"/>
      <c r="C76" s="11"/>
      <c r="D76" s="28" t="s">
        <v>23</v>
      </c>
      <c r="E76" s="11"/>
      <c r="F76" s="11"/>
      <c r="G76" s="28" t="s">
        <v>26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5" t="str">
        <f>СпМ!A1</f>
        <v>Кубок Башкортостана 2011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4" t="str">
        <f>СпМ!A2</f>
        <v>Финал Турнира День пограничника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3">
        <f>СпМ!A3</f>
        <v>40684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Мазурин Александр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124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IF(Мстр1!C10=Мстр1!B9,Мстр1!B11,IF(Мстр1!C10=Мстр1!B11,Мстр1!B9,0))</f>
        <v>Лось Андрей</v>
      </c>
      <c r="C6" s="14">
        <v>40</v>
      </c>
      <c r="D6" s="21" t="s">
        <v>124</v>
      </c>
      <c r="E6" s="14">
        <v>52</v>
      </c>
      <c r="F6" s="21" t="s">
        <v>112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Хабиров Марс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_</v>
      </c>
      <c r="C8" s="11"/>
      <c r="D8" s="14">
        <v>48</v>
      </c>
      <c r="E8" s="33" t="s">
        <v>104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_</v>
      </c>
      <c r="C10" s="14">
        <v>41</v>
      </c>
      <c r="D10" s="33" t="s">
        <v>104</v>
      </c>
      <c r="E10" s="23"/>
      <c r="F10" s="14">
        <v>56</v>
      </c>
      <c r="G10" s="21" t="s">
        <v>112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Шапошников Александр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_</v>
      </c>
      <c r="C12" s="11"/>
      <c r="D12" s="12">
        <v>-26</v>
      </c>
      <c r="E12" s="13" t="str">
        <f>IF(Мстр1!E28=Мстр1!D24,Мстр1!D32,IF(Мстр1!E28=Мстр1!D32,Мстр1!D24,0))</f>
        <v>Лежнев Артем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_</v>
      </c>
      <c r="C14" s="14">
        <v>42</v>
      </c>
      <c r="D14" s="21" t="s">
        <v>67</v>
      </c>
      <c r="E14" s="14">
        <v>53</v>
      </c>
      <c r="F14" s="33" t="s">
        <v>129</v>
      </c>
      <c r="G14" s="14">
        <v>58</v>
      </c>
      <c r="H14" s="21" t="s">
        <v>112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Сангишев Руслан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_</v>
      </c>
      <c r="C16" s="11"/>
      <c r="D16" s="14">
        <v>49</v>
      </c>
      <c r="E16" s="33" t="s">
        <v>67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_</v>
      </c>
      <c r="C18" s="14">
        <v>43</v>
      </c>
      <c r="D18" s="33" t="s">
        <v>103</v>
      </c>
      <c r="E18" s="23"/>
      <c r="F18" s="12">
        <v>-30</v>
      </c>
      <c r="G18" s="17" t="str">
        <f>IF(Мстр1!F52=Мстр1!E44,Мстр1!E60,IF(Мстр1!F52=Мстр1!E60,Мстр1!E44,0))</f>
        <v>Суфияров Эдуард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Тодрамович Александр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Шарипов Давид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_</v>
      </c>
      <c r="C22" s="14">
        <v>44</v>
      </c>
      <c r="D22" s="21" t="s">
        <v>108</v>
      </c>
      <c r="E22" s="14">
        <v>54</v>
      </c>
      <c r="F22" s="21" t="s">
        <v>108</v>
      </c>
      <c r="G22" s="23"/>
      <c r="H22" s="14">
        <v>60</v>
      </c>
      <c r="I22" s="34" t="s">
        <v>110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Лютый Олег</v>
      </c>
      <c r="D23" s="18"/>
      <c r="E23" s="18"/>
      <c r="F23" s="18"/>
      <c r="G23" s="23"/>
      <c r="H23" s="18"/>
      <c r="I23" s="29"/>
      <c r="J23" s="40" t="s">
        <v>17</v>
      </c>
      <c r="K23" s="40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_</v>
      </c>
      <c r="C24" s="11"/>
      <c r="D24" s="14">
        <v>50</v>
      </c>
      <c r="E24" s="33" t="s">
        <v>108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_</v>
      </c>
      <c r="C26" s="14">
        <v>45</v>
      </c>
      <c r="D26" s="33" t="s">
        <v>132</v>
      </c>
      <c r="E26" s="23"/>
      <c r="F26" s="14">
        <v>57</v>
      </c>
      <c r="G26" s="21" t="s">
        <v>108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Медведев Тарас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_</v>
      </c>
      <c r="C28" s="11"/>
      <c r="D28" s="12">
        <v>-28</v>
      </c>
      <c r="E28" s="13" t="str">
        <f>IF(Мстр1!E60=Мстр1!D56,Мстр1!D64,IF(Мстр1!E60=Мстр1!D64,Мстр1!D56,0))</f>
        <v>Рахматуллин Равиль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_</v>
      </c>
      <c r="C30" s="14">
        <v>46</v>
      </c>
      <c r="D30" s="21" t="s">
        <v>131</v>
      </c>
      <c r="E30" s="14">
        <v>55</v>
      </c>
      <c r="F30" s="33" t="s">
        <v>123</v>
      </c>
      <c r="G30" s="14">
        <v>59</v>
      </c>
      <c r="H30" s="33" t="s">
        <v>110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Хусаинов Рустам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_</v>
      </c>
      <c r="C32" s="11"/>
      <c r="D32" s="14">
        <v>51</v>
      </c>
      <c r="E32" s="33" t="s">
        <v>131</v>
      </c>
      <c r="F32" s="11"/>
      <c r="G32" s="18"/>
      <c r="H32" s="12">
        <v>-60</v>
      </c>
      <c r="I32" s="13" t="str">
        <f>IF(I22=H14,H30,IF(I22=H30,H14,0))</f>
        <v>Мазурин Александр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/>
      <c r="D33" s="18"/>
      <c r="E33" s="23"/>
      <c r="F33" s="11"/>
      <c r="G33" s="18"/>
      <c r="H33" s="11"/>
      <c r="I33" s="29"/>
      <c r="J33" s="40" t="s">
        <v>18</v>
      </c>
      <c r="K33" s="40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_</v>
      </c>
      <c r="C34" s="14">
        <v>47</v>
      </c>
      <c r="D34" s="33" t="s">
        <v>134</v>
      </c>
      <c r="E34" s="23"/>
      <c r="F34" s="12">
        <v>-29</v>
      </c>
      <c r="G34" s="17" t="str">
        <f>IF(Мстр1!F20=Мстр1!E12,Мстр1!E28,IF(Мстр1!F20=Мстр1!E28,Мстр1!E12,0))</f>
        <v>Ратникова Наталья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Медведев Анатолий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Хабиров Марс</v>
      </c>
      <c r="C37" s="11"/>
      <c r="D37" s="11"/>
      <c r="E37" s="11"/>
      <c r="F37" s="12">
        <v>-48</v>
      </c>
      <c r="G37" s="13" t="str">
        <f>IF(E8=D6,D10,IF(E8=D10,D6,0))</f>
        <v>Лось Андрей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133</v>
      </c>
      <c r="D38" s="11"/>
      <c r="E38" s="11"/>
      <c r="F38" s="11"/>
      <c r="G38" s="14">
        <v>67</v>
      </c>
      <c r="H38" s="21" t="s">
        <v>103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Тодрамович Александр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133</v>
      </c>
      <c r="E40" s="11"/>
      <c r="F40" s="11"/>
      <c r="G40" s="11"/>
      <c r="H40" s="14">
        <v>69</v>
      </c>
      <c r="I40" s="22" t="s">
        <v>103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Медведев Тарас</v>
      </c>
      <c r="H41" s="18"/>
      <c r="I41" s="27"/>
      <c r="J41" s="40" t="s">
        <v>27</v>
      </c>
      <c r="K41" s="40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3"/>
      <c r="D42" s="18"/>
      <c r="E42" s="11"/>
      <c r="F42" s="11"/>
      <c r="G42" s="14">
        <v>68</v>
      </c>
      <c r="H42" s="33" t="s">
        <v>132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Медведев Анатолий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133</v>
      </c>
      <c r="F44" s="11"/>
      <c r="G44" s="11"/>
      <c r="H44" s="12">
        <v>-69</v>
      </c>
      <c r="I44" s="13" t="str">
        <f>IF(I40=H38,H42,IF(I40=H42,H38,0))</f>
        <v>Медведев Тарас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81</v>
      </c>
      <c r="F45" s="11"/>
      <c r="G45" s="12">
        <v>-67</v>
      </c>
      <c r="H45" s="13" t="str">
        <f>IF(H38=G37,G39,IF(H38=G39,G37,0))</f>
        <v>Лось Андрей</v>
      </c>
      <c r="I45" s="29"/>
      <c r="J45" s="40" t="s">
        <v>29</v>
      </c>
      <c r="K45" s="40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34" t="s">
        <v>124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Медведев Анатолий</v>
      </c>
      <c r="I47" s="29"/>
      <c r="J47" s="40" t="s">
        <v>28</v>
      </c>
      <c r="K47" s="40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3"/>
      <c r="E48" s="11"/>
      <c r="F48" s="11"/>
      <c r="G48" s="11"/>
      <c r="H48" s="12">
        <v>-70</v>
      </c>
      <c r="I48" s="13" t="str">
        <f>IF(I46=H45,H47,IF(I46=H47,H45,0))</f>
        <v>Медведев Анатолий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40" t="s">
        <v>30</v>
      </c>
      <c r="K49" s="40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3"/>
      <c r="D50" s="12">
        <v>-77</v>
      </c>
      <c r="E50" s="13">
        <f>IF(E44=D40,D48,IF(E44=D48,D40,0))</f>
        <v>0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>
        <f>IF(D34=C33,C35,IF(D34=C35,C33,0))</f>
        <v>0</v>
      </c>
      <c r="C51" s="11"/>
      <c r="D51" s="11"/>
      <c r="E51" s="28" t="s">
        <v>82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83</v>
      </c>
      <c r="F54" s="12">
        <v>-73</v>
      </c>
      <c r="G54" s="13">
        <f>IF(C46=B45,B47,IF(C46=B47,B45,0))</f>
        <v>0</v>
      </c>
      <c r="H54" s="18"/>
      <c r="I54" s="27"/>
      <c r="J54" s="40" t="s">
        <v>84</v>
      </c>
      <c r="K54" s="40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33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85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40" t="s">
        <v>86</v>
      </c>
      <c r="K58" s="40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4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40" t="s">
        <v>87</v>
      </c>
      <c r="K60" s="40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3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40" t="s">
        <v>88</v>
      </c>
      <c r="K62" s="40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89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3"/>
      <c r="E67" s="11"/>
      <c r="F67" s="12">
        <v>-85</v>
      </c>
      <c r="G67" s="13">
        <f>IF(C65=B64,B66,IF(C65=B66,B64,0))</f>
        <v>0</v>
      </c>
      <c r="H67" s="18"/>
      <c r="I67" s="27"/>
      <c r="J67" s="40" t="s">
        <v>90</v>
      </c>
      <c r="K67" s="40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3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3"/>
      <c r="D69" s="12">
        <v>-89</v>
      </c>
      <c r="E69" s="13">
        <f>IF(E63=D59,D67,IF(E63=D67,D59,0))</f>
        <v>0</v>
      </c>
      <c r="F69" s="12">
        <v>-86</v>
      </c>
      <c r="G69" s="17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>
        <f>IF(C33=B32,B34,IF(C33=B34,B32,0))</f>
        <v>0</v>
      </c>
      <c r="C70" s="11"/>
      <c r="D70" s="11"/>
      <c r="E70" s="28" t="s">
        <v>91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40" t="s">
        <v>92</v>
      </c>
      <c r="K71" s="40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4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93</v>
      </c>
      <c r="F73" s="11"/>
      <c r="G73" s="12">
        <v>-92</v>
      </c>
      <c r="H73" s="17">
        <f>IF(H68=G67,G69,IF(H68=G69,G67,0))</f>
        <v>0</v>
      </c>
      <c r="I73" s="29"/>
      <c r="J73" s="40" t="s">
        <v>94</v>
      </c>
      <c r="K73" s="40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95</v>
      </c>
      <c r="F75" s="11"/>
      <c r="G75" s="23"/>
      <c r="H75" s="11"/>
      <c r="I75" s="29"/>
      <c r="J75" s="40" t="s">
        <v>96</v>
      </c>
      <c r="K75" s="40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Сп6!A1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Сп6!A2</f>
        <v>1/128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Сп6!A3</f>
        <v>40635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Завадский Никита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Нарец Рита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Герсон Даниил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Антонян Ваге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Негреев Герман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7</v>
      </c>
      <c r="G20" s="15"/>
      <c r="H20" s="15"/>
      <c r="I20" s="15"/>
    </row>
    <row r="21" spans="1:9" ht="12.75">
      <c r="A21" s="12">
        <v>3</v>
      </c>
      <c r="B21" s="13" t="str">
        <f>Сп6!A9</f>
        <v>Трякин Глеб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Русских Данил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7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Череповицкий Владислав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_</v>
      </c>
      <c r="C31" s="18"/>
      <c r="D31" s="18"/>
      <c r="E31" s="12">
        <v>-15</v>
      </c>
      <c r="F31" s="13" t="str">
        <f>IF(F20=E12,E28,IF(F20=E28,E12,0))</f>
        <v>Завадский Никита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Дерипаско Ксения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Негреев Герман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Нарец Рита</v>
      </c>
      <c r="C39" s="14">
        <v>20</v>
      </c>
      <c r="D39" s="24" t="s">
        <v>6</v>
      </c>
      <c r="E39" s="14">
        <v>26</v>
      </c>
      <c r="F39" s="24" t="s">
        <v>6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Дерипаско Ксения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6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10</v>
      </c>
      <c r="E43" s="23"/>
      <c r="F43" s="14">
        <v>28</v>
      </c>
      <c r="G43" s="24" t="s">
        <v>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Русских Данил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Череповицкий Владислав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9</v>
      </c>
      <c r="E47" s="14">
        <v>27</v>
      </c>
      <c r="F47" s="25" t="s">
        <v>11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Антонян Ваге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_</v>
      </c>
      <c r="C49" s="11"/>
      <c r="D49" s="14">
        <v>25</v>
      </c>
      <c r="E49" s="25" t="s">
        <v>9</v>
      </c>
      <c r="F49" s="11"/>
      <c r="G49" s="23"/>
      <c r="H49" s="11"/>
      <c r="I49" s="11"/>
    </row>
    <row r="50" spans="1:9" ht="12.75">
      <c r="A50" s="11"/>
      <c r="B50" s="14">
        <v>19</v>
      </c>
      <c r="C50" s="24"/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</v>
      </c>
      <c r="E51" s="23"/>
      <c r="F51" s="12">
        <v>-28</v>
      </c>
      <c r="G51" s="13" t="str">
        <f>IF(G43=F39,F47,IF(G43=F47,F39,0))</f>
        <v>Череповицкий Владислав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Герсон Даниил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Негреев Герман</v>
      </c>
      <c r="C54" s="11"/>
      <c r="D54" s="12">
        <v>-20</v>
      </c>
      <c r="E54" s="13" t="str">
        <f>IF(D39=C38,C40,IF(D39=C40,C38,0))</f>
        <v>Нарец Рита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8</v>
      </c>
      <c r="D55" s="11"/>
      <c r="E55" s="14">
        <v>31</v>
      </c>
      <c r="F55" s="15" t="s">
        <v>13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Антонян Ваге</v>
      </c>
      <c r="C56" s="28" t="s">
        <v>19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Антонян Ваге</v>
      </c>
      <c r="D57" s="11"/>
      <c r="E57" s="11"/>
      <c r="F57" s="14">
        <v>33</v>
      </c>
      <c r="G57" s="15" t="s">
        <v>13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>
        <f>IF(D47=C46,C48,IF(D47=C48,C46,0))</f>
        <v>0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Русских Данил</v>
      </c>
      <c r="C59" s="11"/>
      <c r="D59" s="11"/>
      <c r="E59" s="14">
        <v>32</v>
      </c>
      <c r="F59" s="19"/>
      <c r="G59" s="29"/>
      <c r="H59" s="11"/>
      <c r="I59" s="11"/>
    </row>
    <row r="60" spans="1:9" ht="12.75">
      <c r="A60" s="11"/>
      <c r="B60" s="14">
        <v>30</v>
      </c>
      <c r="C60" s="15" t="s">
        <v>12</v>
      </c>
      <c r="D60" s="12">
        <v>-23</v>
      </c>
      <c r="E60" s="17">
        <f>IF(D51=C50,C52,IF(D51=C52,C50,0))</f>
        <v>0</v>
      </c>
      <c r="F60" s="12">
        <v>-33</v>
      </c>
      <c r="G60" s="13">
        <f>IF(G57=F55,F59,IF(G57=F59,F55,0))</f>
        <v>0</v>
      </c>
      <c r="H60" s="21"/>
      <c r="I60" s="21"/>
    </row>
    <row r="61" spans="1:9" ht="12.75">
      <c r="A61" s="12">
        <v>-25</v>
      </c>
      <c r="B61" s="17" t="str">
        <f>IF(E49=D47,D51,IF(E49=D51,D47,0))</f>
        <v>Герсон Даниил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Русских Данил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40" t="s">
        <v>25</v>
      </c>
      <c r="I65" s="40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31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40642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32</v>
      </c>
      <c r="B7" s="8">
        <v>1</v>
      </c>
      <c r="C7" s="9" t="str">
        <f>5!F20</f>
        <v>Трякин Глеб</v>
      </c>
      <c r="D7" s="6"/>
      <c r="E7" s="6"/>
      <c r="F7" s="6"/>
      <c r="G7" s="6"/>
      <c r="H7" s="6"/>
      <c r="I7" s="6"/>
    </row>
    <row r="8" spans="1:9" ht="18">
      <c r="A8" s="7" t="s">
        <v>33</v>
      </c>
      <c r="B8" s="8">
        <v>2</v>
      </c>
      <c r="C8" s="9" t="str">
        <f>5!F31</f>
        <v>Юсупов Ильмир</v>
      </c>
      <c r="D8" s="6"/>
      <c r="E8" s="6"/>
      <c r="F8" s="6"/>
      <c r="G8" s="6"/>
      <c r="H8" s="6"/>
      <c r="I8" s="6"/>
    </row>
    <row r="9" spans="1:9" ht="18">
      <c r="A9" s="7" t="s">
        <v>34</v>
      </c>
      <c r="B9" s="8">
        <v>3</v>
      </c>
      <c r="C9" s="9" t="str">
        <f>5!G43</f>
        <v>Омерова Александра</v>
      </c>
      <c r="D9" s="6"/>
      <c r="E9" s="6"/>
      <c r="F9" s="6"/>
      <c r="G9" s="6"/>
      <c r="H9" s="6"/>
      <c r="I9" s="6"/>
    </row>
    <row r="10" spans="1:9" ht="18">
      <c r="A10" s="7" t="s">
        <v>35</v>
      </c>
      <c r="B10" s="8">
        <v>4</v>
      </c>
      <c r="C10" s="9" t="str">
        <f>5!G51</f>
        <v>Назаров Ильяс</v>
      </c>
      <c r="D10" s="6"/>
      <c r="E10" s="6"/>
      <c r="F10" s="6"/>
      <c r="G10" s="6"/>
      <c r="H10" s="6"/>
      <c r="I10" s="6"/>
    </row>
    <row r="11" spans="1:9" ht="18">
      <c r="A11" s="7" t="s">
        <v>7</v>
      </c>
      <c r="B11" s="8">
        <v>5</v>
      </c>
      <c r="C11" s="9" t="str">
        <f>5!C55</f>
        <v>Тураев Ильяс</v>
      </c>
      <c r="D11" s="6"/>
      <c r="E11" s="6"/>
      <c r="F11" s="6"/>
      <c r="G11" s="6"/>
      <c r="H11" s="6"/>
      <c r="I11" s="6"/>
    </row>
    <row r="12" spans="1:9" ht="18">
      <c r="A12" s="7" t="s">
        <v>36</v>
      </c>
      <c r="B12" s="8">
        <v>6</v>
      </c>
      <c r="C12" s="9" t="str">
        <f>5!C57</f>
        <v>Журавлев Александр</v>
      </c>
      <c r="D12" s="6"/>
      <c r="E12" s="6"/>
      <c r="F12" s="6"/>
      <c r="G12" s="6"/>
      <c r="H12" s="6"/>
      <c r="I12" s="6"/>
    </row>
    <row r="13" spans="1:9" ht="18">
      <c r="A13" s="7" t="s">
        <v>37</v>
      </c>
      <c r="B13" s="8">
        <v>7</v>
      </c>
      <c r="C13" s="9" t="str">
        <f>5!C60</f>
        <v>Равилов Руслан</v>
      </c>
      <c r="D13" s="6"/>
      <c r="E13" s="6"/>
      <c r="F13" s="6"/>
      <c r="G13" s="6"/>
      <c r="H13" s="6"/>
      <c r="I13" s="6"/>
    </row>
    <row r="14" spans="1:9" ht="18">
      <c r="A14" s="7" t="s">
        <v>38</v>
      </c>
      <c r="B14" s="8">
        <v>8</v>
      </c>
      <c r="C14" s="9" t="str">
        <f>5!C62</f>
        <v>Завадский Никита</v>
      </c>
      <c r="D14" s="6"/>
      <c r="E14" s="6"/>
      <c r="F14" s="6"/>
      <c r="G14" s="6"/>
      <c r="H14" s="6"/>
      <c r="I14" s="6"/>
    </row>
    <row r="15" spans="1:9" ht="18">
      <c r="A15" s="7" t="s">
        <v>11</v>
      </c>
      <c r="B15" s="8">
        <v>9</v>
      </c>
      <c r="C15" s="9" t="str">
        <f>5!G57</f>
        <v>Ткаченко Дарья</v>
      </c>
      <c r="D15" s="6"/>
      <c r="E15" s="6"/>
      <c r="F15" s="6"/>
      <c r="G15" s="6"/>
      <c r="H15" s="6"/>
      <c r="I15" s="6"/>
    </row>
    <row r="16" spans="1:9" ht="18">
      <c r="A16" s="7" t="s">
        <v>8</v>
      </c>
      <c r="B16" s="8">
        <v>10</v>
      </c>
      <c r="C16" s="9" t="str">
        <f>5!G60</f>
        <v>Ижболдина Полина</v>
      </c>
      <c r="D16" s="6"/>
      <c r="E16" s="6"/>
      <c r="F16" s="6"/>
      <c r="G16" s="6"/>
      <c r="H16" s="6"/>
      <c r="I16" s="6"/>
    </row>
    <row r="17" spans="1:9" ht="18">
      <c r="A17" s="7" t="s">
        <v>39</v>
      </c>
      <c r="B17" s="8">
        <v>11</v>
      </c>
      <c r="C17" s="9" t="str">
        <f>5!G64</f>
        <v>Негреев Герман</v>
      </c>
      <c r="D17" s="6"/>
      <c r="E17" s="6"/>
      <c r="F17" s="6"/>
      <c r="G17" s="6"/>
      <c r="H17" s="6"/>
      <c r="I17" s="6"/>
    </row>
    <row r="18" spans="1:9" ht="18">
      <c r="A18" s="7" t="s">
        <v>5</v>
      </c>
      <c r="B18" s="8">
        <v>12</v>
      </c>
      <c r="C18" s="9" t="str">
        <f>5!G66</f>
        <v>Череповицкий Владислав</v>
      </c>
      <c r="D18" s="6"/>
      <c r="E18" s="6"/>
      <c r="F18" s="6"/>
      <c r="G18" s="6"/>
      <c r="H18" s="6"/>
      <c r="I18" s="6"/>
    </row>
    <row r="19" spans="1:9" ht="18">
      <c r="A19" s="7" t="s">
        <v>14</v>
      </c>
      <c r="B19" s="8">
        <v>13</v>
      </c>
      <c r="C19" s="9">
        <f>5!D67</f>
        <v>0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5!D70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5!G69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>
        <f>5!G71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Сп5!A1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Сп5!A2</f>
        <v>1/64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Сп5!A3</f>
        <v>40642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Сп5!A7</f>
        <v>Равилов Руслан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32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Сп5!A22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38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Сп5!A15</f>
        <v>Череповицкий Владислав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38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Сп5!A14</f>
        <v>Назаров Ильяс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7</v>
      </c>
      <c r="F12" s="11"/>
      <c r="G12" s="20"/>
      <c r="H12" s="11"/>
      <c r="I12" s="11"/>
    </row>
    <row r="13" spans="1:9" ht="12.75">
      <c r="A13" s="12">
        <v>5</v>
      </c>
      <c r="B13" s="13" t="str">
        <f>Сп5!A11</f>
        <v>Трякин Глеб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Сп5!A18</f>
        <v>Завадский Никита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Сп5!A19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35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Сп5!A10</f>
        <v>Ткаченко Дарья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7</v>
      </c>
      <c r="G20" s="15"/>
      <c r="H20" s="15"/>
      <c r="I20" s="15"/>
    </row>
    <row r="21" spans="1:9" ht="12.75">
      <c r="A21" s="12">
        <v>3</v>
      </c>
      <c r="B21" s="13" t="str">
        <f>Сп5!A9</f>
        <v>Ижболдина Полина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34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Сп5!A20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36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Сп5!A17</f>
        <v>Тураев Ильяс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36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Сп5!A12</f>
        <v>Омерова Александра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37</v>
      </c>
      <c r="F28" s="23"/>
      <c r="G28" s="11"/>
      <c r="H28" s="11"/>
      <c r="I28" s="11"/>
    </row>
    <row r="29" spans="1:9" ht="12.75">
      <c r="A29" s="12">
        <v>7</v>
      </c>
      <c r="B29" s="13" t="str">
        <f>Сп5!A13</f>
        <v>Юсупов Ильмир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37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Сп5!A16</f>
        <v>Негреев Герман</v>
      </c>
      <c r="C31" s="18"/>
      <c r="D31" s="18"/>
      <c r="E31" s="12">
        <v>-15</v>
      </c>
      <c r="F31" s="13" t="str">
        <f>IF(F20=E12,E28,IF(F20=E28,E12,0))</f>
        <v>Юсупов Ильмир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37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Сп5!A21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33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Сп5!A8</f>
        <v>Журавлев Александр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Назаров Ильяс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11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Череповицкий Владислав</v>
      </c>
      <c r="C39" s="14">
        <v>20</v>
      </c>
      <c r="D39" s="24" t="s">
        <v>33</v>
      </c>
      <c r="E39" s="14">
        <v>26</v>
      </c>
      <c r="F39" s="24" t="s">
        <v>38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Журавлев Александр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Завадский Никита</v>
      </c>
      <c r="C41" s="11"/>
      <c r="D41" s="14">
        <v>24</v>
      </c>
      <c r="E41" s="25" t="s">
        <v>33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5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5</v>
      </c>
      <c r="E43" s="23"/>
      <c r="F43" s="14">
        <v>28</v>
      </c>
      <c r="G43" s="24" t="s">
        <v>36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Ижболдина Полина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Омерова Александра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39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Тураев Ильяс</v>
      </c>
      <c r="C47" s="14">
        <v>22</v>
      </c>
      <c r="D47" s="24" t="s">
        <v>39</v>
      </c>
      <c r="E47" s="14">
        <v>27</v>
      </c>
      <c r="F47" s="25" t="s">
        <v>36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Ткаченко Дарья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Негреев Герман</v>
      </c>
      <c r="C49" s="11"/>
      <c r="D49" s="14">
        <v>25</v>
      </c>
      <c r="E49" s="25" t="s">
        <v>39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8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32</v>
      </c>
      <c r="E51" s="23"/>
      <c r="F51" s="12">
        <v>-28</v>
      </c>
      <c r="G51" s="13" t="str">
        <f>IF(G43=F39,F47,IF(G43=F47,F39,0))</f>
        <v>Назаров Ильяс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Равилов Руслан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Журавлев Александр</v>
      </c>
      <c r="C54" s="11"/>
      <c r="D54" s="12">
        <v>-20</v>
      </c>
      <c r="E54" s="13" t="str">
        <f>IF(D39=C38,C40,IF(D39=C40,C38,0))</f>
        <v>Череповицкий Владислав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39</v>
      </c>
      <c r="D55" s="11"/>
      <c r="E55" s="14">
        <v>31</v>
      </c>
      <c r="F55" s="15" t="s">
        <v>34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Тураев Ильяс</v>
      </c>
      <c r="C56" s="28" t="s">
        <v>19</v>
      </c>
      <c r="D56" s="12">
        <v>-21</v>
      </c>
      <c r="E56" s="17" t="str">
        <f>IF(D43=C42,C44,IF(D43=C44,C42,0))</f>
        <v>Ижболдина Полина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Журавлев Александр</v>
      </c>
      <c r="D57" s="11"/>
      <c r="E57" s="11"/>
      <c r="F57" s="14">
        <v>33</v>
      </c>
      <c r="G57" s="15" t="s">
        <v>35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Ткаченко Дарья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Завадский Никита</v>
      </c>
      <c r="C59" s="11"/>
      <c r="D59" s="11"/>
      <c r="E59" s="14">
        <v>32</v>
      </c>
      <c r="F59" s="19" t="s">
        <v>35</v>
      </c>
      <c r="G59" s="29"/>
      <c r="H59" s="11"/>
      <c r="I59" s="11"/>
    </row>
    <row r="60" spans="1:9" ht="12.75">
      <c r="A60" s="11"/>
      <c r="B60" s="14">
        <v>30</v>
      </c>
      <c r="C60" s="15" t="s">
        <v>32</v>
      </c>
      <c r="D60" s="12">
        <v>-23</v>
      </c>
      <c r="E60" s="17" t="str">
        <f>IF(D51=C50,C52,IF(D51=C52,C50,0))</f>
        <v>Негреев Герман</v>
      </c>
      <c r="F60" s="12">
        <v>-33</v>
      </c>
      <c r="G60" s="13" t="str">
        <f>IF(G57=F55,F59,IF(G57=F59,F55,0))</f>
        <v>Ижболдина Полина</v>
      </c>
      <c r="H60" s="21"/>
      <c r="I60" s="21"/>
    </row>
    <row r="61" spans="1:9" ht="12.75">
      <c r="A61" s="12">
        <v>-25</v>
      </c>
      <c r="B61" s="17" t="str">
        <f>IF(E49=D47,D51,IF(E49=D51,D47,0))</f>
        <v>Равилов Руслан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Завадский Никита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 t="str">
        <f>IF(F55=E54,E56,IF(F55=E56,E54,0))</f>
        <v>Череповицкий Владислав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8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Негреев Герман</v>
      </c>
      <c r="G65" s="11"/>
      <c r="H65" s="40" t="s">
        <v>25</v>
      </c>
      <c r="I65" s="40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Череповицкий Владислав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27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40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40650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41</v>
      </c>
      <c r="B7" s="8">
        <v>1</v>
      </c>
      <c r="C7" s="9" t="str">
        <f>4!F20</f>
        <v>Мезенцева Марина</v>
      </c>
      <c r="D7" s="6"/>
      <c r="E7" s="6"/>
      <c r="F7" s="6"/>
      <c r="G7" s="6"/>
      <c r="H7" s="6"/>
      <c r="I7" s="6"/>
    </row>
    <row r="8" spans="1:9" ht="18">
      <c r="A8" s="7" t="s">
        <v>42</v>
      </c>
      <c r="B8" s="8">
        <v>2</v>
      </c>
      <c r="C8" s="9" t="str">
        <f>4!F31</f>
        <v>Молодцова Ксения</v>
      </c>
      <c r="D8" s="6"/>
      <c r="E8" s="6"/>
      <c r="F8" s="6"/>
      <c r="G8" s="6"/>
      <c r="H8" s="6"/>
      <c r="I8" s="6"/>
    </row>
    <row r="9" spans="1:9" ht="18">
      <c r="A9" s="7" t="s">
        <v>43</v>
      </c>
      <c r="B9" s="8">
        <v>3</v>
      </c>
      <c r="C9" s="9" t="str">
        <f>4!G43</f>
        <v>Зверс Виктория</v>
      </c>
      <c r="D9" s="6"/>
      <c r="E9" s="6"/>
      <c r="F9" s="6"/>
      <c r="G9" s="6"/>
      <c r="H9" s="6"/>
      <c r="I9" s="6"/>
    </row>
    <row r="10" spans="1:9" ht="18">
      <c r="A10" s="7" t="s">
        <v>44</v>
      </c>
      <c r="B10" s="8">
        <v>4</v>
      </c>
      <c r="C10" s="9" t="str">
        <f>4!G51</f>
        <v>Хакимова Фиоза</v>
      </c>
      <c r="D10" s="6"/>
      <c r="E10" s="6"/>
      <c r="F10" s="6"/>
      <c r="G10" s="6"/>
      <c r="H10" s="6"/>
      <c r="I10" s="6"/>
    </row>
    <row r="11" spans="1:9" ht="18">
      <c r="A11" s="7" t="s">
        <v>45</v>
      </c>
      <c r="B11" s="8">
        <v>5</v>
      </c>
      <c r="C11" s="9" t="str">
        <f>4!C55</f>
        <v>Дядин Дмитрий</v>
      </c>
      <c r="D11" s="6"/>
      <c r="E11" s="6"/>
      <c r="F11" s="6"/>
      <c r="G11" s="6"/>
      <c r="H11" s="6"/>
      <c r="I11" s="6"/>
    </row>
    <row r="12" spans="1:9" ht="18">
      <c r="A12" s="7" t="s">
        <v>46</v>
      </c>
      <c r="B12" s="8">
        <v>6</v>
      </c>
      <c r="C12" s="9" t="str">
        <f>4!C57</f>
        <v>Омерова Александра</v>
      </c>
      <c r="D12" s="6"/>
      <c r="E12" s="6"/>
      <c r="F12" s="6"/>
      <c r="G12" s="6"/>
      <c r="H12" s="6"/>
      <c r="I12" s="6"/>
    </row>
    <row r="13" spans="1:9" ht="18">
      <c r="A13" s="7" t="s">
        <v>36</v>
      </c>
      <c r="B13" s="8">
        <v>7</v>
      </c>
      <c r="C13" s="9" t="str">
        <f>4!C60</f>
        <v>Аминев Марат</v>
      </c>
      <c r="D13" s="6"/>
      <c r="E13" s="6"/>
      <c r="F13" s="6"/>
      <c r="G13" s="6"/>
      <c r="H13" s="6"/>
      <c r="I13" s="6"/>
    </row>
    <row r="14" spans="1:9" ht="18">
      <c r="A14" s="7" t="s">
        <v>32</v>
      </c>
      <c r="B14" s="8">
        <v>8</v>
      </c>
      <c r="C14" s="9" t="str">
        <f>4!C62</f>
        <v>Тимербулатов Раиль</v>
      </c>
      <c r="D14" s="6"/>
      <c r="E14" s="6"/>
      <c r="F14" s="6"/>
      <c r="G14" s="6"/>
      <c r="H14" s="6"/>
      <c r="I14" s="6"/>
    </row>
    <row r="15" spans="1:9" ht="18">
      <c r="A15" s="7" t="s">
        <v>47</v>
      </c>
      <c r="B15" s="8">
        <v>9</v>
      </c>
      <c r="C15" s="9" t="str">
        <f>4!G57</f>
        <v>Равилов Руслан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>
        <f>4!G60</f>
        <v>0</v>
      </c>
      <c r="D16" s="6"/>
      <c r="E16" s="6"/>
      <c r="F16" s="6"/>
      <c r="G16" s="6"/>
      <c r="H16" s="6"/>
      <c r="I16" s="6"/>
    </row>
    <row r="17" spans="1:9" ht="18">
      <c r="A17" s="7" t="s">
        <v>14</v>
      </c>
      <c r="B17" s="8">
        <v>11</v>
      </c>
      <c r="C17" s="9">
        <f>4!G64</f>
        <v>0</v>
      </c>
      <c r="D17" s="6"/>
      <c r="E17" s="6"/>
      <c r="F17" s="6"/>
      <c r="G17" s="6"/>
      <c r="H17" s="6"/>
      <c r="I17" s="6"/>
    </row>
    <row r="18" spans="1:9" ht="18">
      <c r="A18" s="7" t="s">
        <v>14</v>
      </c>
      <c r="B18" s="8">
        <v>12</v>
      </c>
      <c r="C18" s="9">
        <f>4!G66</f>
        <v>0</v>
      </c>
      <c r="D18" s="6"/>
      <c r="E18" s="6"/>
      <c r="F18" s="6"/>
      <c r="G18" s="6"/>
      <c r="H18" s="6"/>
      <c r="I18" s="6"/>
    </row>
    <row r="19" spans="1:9" ht="18">
      <c r="A19" s="7" t="s">
        <v>14</v>
      </c>
      <c r="B19" s="8">
        <v>13</v>
      </c>
      <c r="C19" s="9">
        <f>4!D67</f>
        <v>0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4!D70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4!G69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 t="str">
        <f>4!G71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Сп4!A1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Сп4!A2</f>
        <v>1/32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Сп4!A3</f>
        <v>40650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Зверс Виктория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41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47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Мезенцева Марина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47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Равилов Руслан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47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Аминев Марат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45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44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44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Хакимова Фиоза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47</v>
      </c>
      <c r="G20" s="15"/>
      <c r="H20" s="15"/>
      <c r="I20" s="15"/>
    </row>
    <row r="21" spans="1:9" ht="12.75">
      <c r="A21" s="12">
        <v>3</v>
      </c>
      <c r="B21" s="13" t="str">
        <f>Сп4!A9</f>
        <v>Молодцова Ксения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43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46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Тимербулатов Раиль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43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Омерова Александра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36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_</v>
      </c>
      <c r="C31" s="18"/>
      <c r="D31" s="18"/>
      <c r="E31" s="12">
        <v>-15</v>
      </c>
      <c r="F31" s="13" t="str">
        <f>IF(F20=E12,E28,IF(F20=E28,E12,0))</f>
        <v>Молодцова Ксения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36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Сп4!A21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42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Дядин Дмитрий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Хакимова Фиоза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32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Равилов Руслан</v>
      </c>
      <c r="C39" s="14">
        <v>20</v>
      </c>
      <c r="D39" s="24" t="s">
        <v>42</v>
      </c>
      <c r="E39" s="14">
        <v>26</v>
      </c>
      <c r="F39" s="24" t="s">
        <v>44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Дядин Дмитрий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42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46</v>
      </c>
      <c r="E43" s="23"/>
      <c r="F43" s="14">
        <v>28</v>
      </c>
      <c r="G43" s="24" t="s">
        <v>41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Тимербулатов Раиль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Омерова Александра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45</v>
      </c>
      <c r="E47" s="14">
        <v>27</v>
      </c>
      <c r="F47" s="25" t="s">
        <v>41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Аминев Марат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_</v>
      </c>
      <c r="C49" s="11"/>
      <c r="D49" s="14">
        <v>25</v>
      </c>
      <c r="E49" s="25" t="s">
        <v>41</v>
      </c>
      <c r="F49" s="11"/>
      <c r="G49" s="23"/>
      <c r="H49" s="11"/>
      <c r="I49" s="11"/>
    </row>
    <row r="50" spans="1:9" ht="12.75">
      <c r="A50" s="11"/>
      <c r="B50" s="14">
        <v>19</v>
      </c>
      <c r="C50" s="24"/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41</v>
      </c>
      <c r="E51" s="23"/>
      <c r="F51" s="12">
        <v>-28</v>
      </c>
      <c r="G51" s="13" t="str">
        <f>IF(G43=F39,F47,IF(G43=F47,F39,0))</f>
        <v>Хакимова Фиоза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Зверс Виктория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Дядин Дмитрий</v>
      </c>
      <c r="C54" s="11"/>
      <c r="D54" s="12">
        <v>-20</v>
      </c>
      <c r="E54" s="13" t="str">
        <f>IF(D39=C38,C40,IF(D39=C40,C38,0))</f>
        <v>Равилов Руслан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42</v>
      </c>
      <c r="D55" s="11"/>
      <c r="E55" s="14">
        <v>31</v>
      </c>
      <c r="F55" s="15" t="s">
        <v>32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Омерова Александра</v>
      </c>
      <c r="C56" s="28" t="s">
        <v>19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Омерова Александра</v>
      </c>
      <c r="D57" s="11"/>
      <c r="E57" s="11"/>
      <c r="F57" s="14">
        <v>33</v>
      </c>
      <c r="G57" s="15" t="s">
        <v>32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>
        <f>IF(D47=C46,C48,IF(D47=C48,C46,0))</f>
        <v>0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Тимербулатов Раиль</v>
      </c>
      <c r="C59" s="11"/>
      <c r="D59" s="11"/>
      <c r="E59" s="14">
        <v>32</v>
      </c>
      <c r="F59" s="19"/>
      <c r="G59" s="29"/>
      <c r="H59" s="11"/>
      <c r="I59" s="11"/>
    </row>
    <row r="60" spans="1:9" ht="12.75">
      <c r="A60" s="11"/>
      <c r="B60" s="14">
        <v>30</v>
      </c>
      <c r="C60" s="15" t="s">
        <v>45</v>
      </c>
      <c r="D60" s="12">
        <v>-23</v>
      </c>
      <c r="E60" s="17">
        <f>IF(D51=C50,C52,IF(D51=C52,C50,0))</f>
        <v>0</v>
      </c>
      <c r="F60" s="12">
        <v>-33</v>
      </c>
      <c r="G60" s="13">
        <f>IF(G57=F55,F59,IF(G57=F59,F55,0))</f>
        <v>0</v>
      </c>
      <c r="H60" s="21"/>
      <c r="I60" s="21"/>
    </row>
    <row r="61" spans="1:9" ht="12.75">
      <c r="A61" s="12">
        <v>-25</v>
      </c>
      <c r="B61" s="17" t="str">
        <f>IF(E49=D47,D51,IF(E49=D51,D47,0))</f>
        <v>Аминев Марат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Тимербулатов Раиль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40" t="s">
        <v>25</v>
      </c>
      <c r="I65" s="40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48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40657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49</v>
      </c>
      <c r="B7" s="8">
        <v>1</v>
      </c>
      <c r="C7" s="9" t="str">
        <f>3!F20</f>
        <v>Сиротенко Вадим</v>
      </c>
      <c r="D7" s="6"/>
      <c r="E7" s="6"/>
      <c r="F7" s="6"/>
      <c r="G7" s="6"/>
      <c r="H7" s="6"/>
      <c r="I7" s="6"/>
    </row>
    <row r="8" spans="1:9" ht="18">
      <c r="A8" s="7" t="s">
        <v>50</v>
      </c>
      <c r="B8" s="8">
        <v>2</v>
      </c>
      <c r="C8" s="9" t="str">
        <f>3!F31</f>
        <v>Уразаев Рифкат</v>
      </c>
      <c r="D8" s="6"/>
      <c r="E8" s="6"/>
      <c r="F8" s="6"/>
      <c r="G8" s="6"/>
      <c r="H8" s="6"/>
      <c r="I8" s="6"/>
    </row>
    <row r="9" spans="1:9" ht="18">
      <c r="A9" s="7" t="s">
        <v>51</v>
      </c>
      <c r="B9" s="8">
        <v>3</v>
      </c>
      <c r="C9" s="9" t="str">
        <f>3!G43</f>
        <v>Арсеньев Кирилл</v>
      </c>
      <c r="D9" s="6"/>
      <c r="E9" s="6"/>
      <c r="F9" s="6"/>
      <c r="G9" s="6"/>
      <c r="H9" s="6"/>
      <c r="I9" s="6"/>
    </row>
    <row r="10" spans="1:9" ht="18">
      <c r="A10" s="7" t="s">
        <v>52</v>
      </c>
      <c r="B10" s="8">
        <v>4</v>
      </c>
      <c r="C10" s="9" t="str">
        <f>3!G51</f>
        <v>Сайпушева Эрви</v>
      </c>
      <c r="D10" s="6"/>
      <c r="E10" s="6"/>
      <c r="F10" s="6"/>
      <c r="G10" s="6"/>
      <c r="H10" s="6"/>
      <c r="I10" s="6"/>
    </row>
    <row r="11" spans="1:9" ht="18">
      <c r="A11" s="7" t="s">
        <v>53</v>
      </c>
      <c r="B11" s="8">
        <v>5</v>
      </c>
      <c r="C11" s="9" t="str">
        <f>3!C55</f>
        <v>Мезенцева Марина</v>
      </c>
      <c r="D11" s="6"/>
      <c r="E11" s="6"/>
      <c r="F11" s="6"/>
      <c r="G11" s="6"/>
      <c r="H11" s="6"/>
      <c r="I11" s="6"/>
    </row>
    <row r="12" spans="1:9" ht="18">
      <c r="A12" s="7" t="s">
        <v>42</v>
      </c>
      <c r="B12" s="8">
        <v>6</v>
      </c>
      <c r="C12" s="9" t="str">
        <f>3!C57</f>
        <v>Юнусов Ринат</v>
      </c>
      <c r="D12" s="6"/>
      <c r="E12" s="6"/>
      <c r="F12" s="6"/>
      <c r="G12" s="6"/>
      <c r="H12" s="6"/>
      <c r="I12" s="6"/>
    </row>
    <row r="13" spans="1:9" ht="18">
      <c r="A13" s="7" t="s">
        <v>47</v>
      </c>
      <c r="B13" s="8">
        <v>7</v>
      </c>
      <c r="C13" s="9" t="str">
        <f>3!C60</f>
        <v>Равилов Руслан</v>
      </c>
      <c r="D13" s="6"/>
      <c r="E13" s="6"/>
      <c r="F13" s="6"/>
      <c r="G13" s="6"/>
      <c r="H13" s="6"/>
      <c r="I13" s="6"/>
    </row>
    <row r="14" spans="1:9" ht="18">
      <c r="A14" s="7" t="s">
        <v>54</v>
      </c>
      <c r="B14" s="8">
        <v>8</v>
      </c>
      <c r="C14" s="9" t="str">
        <f>3!C62</f>
        <v>Дядин Дмитрий</v>
      </c>
      <c r="D14" s="6"/>
      <c r="E14" s="6"/>
      <c r="F14" s="6"/>
      <c r="G14" s="6"/>
      <c r="H14" s="6"/>
      <c r="I14" s="6"/>
    </row>
    <row r="15" spans="1:9" ht="18">
      <c r="A15" s="7" t="s">
        <v>55</v>
      </c>
      <c r="B15" s="8">
        <v>9</v>
      </c>
      <c r="C15" s="9" t="str">
        <f>3!G57</f>
        <v>Валеева Гузель</v>
      </c>
      <c r="D15" s="6"/>
      <c r="E15" s="6"/>
      <c r="F15" s="6"/>
      <c r="G15" s="6"/>
      <c r="H15" s="6"/>
      <c r="I15" s="6"/>
    </row>
    <row r="16" spans="1:9" ht="18">
      <c r="A16" s="7" t="s">
        <v>32</v>
      </c>
      <c r="B16" s="8">
        <v>10</v>
      </c>
      <c r="C16" s="9" t="str">
        <f>3!G60</f>
        <v>Салмиярова Элеонора</v>
      </c>
      <c r="D16" s="6"/>
      <c r="E16" s="6"/>
      <c r="F16" s="6"/>
      <c r="G16" s="6"/>
      <c r="H16" s="6"/>
      <c r="I16" s="6"/>
    </row>
    <row r="17" spans="1:9" ht="18">
      <c r="A17" s="7" t="s">
        <v>56</v>
      </c>
      <c r="B17" s="8">
        <v>11</v>
      </c>
      <c r="C17" s="9" t="str">
        <f>3!G64</f>
        <v>Никифорова Мария</v>
      </c>
      <c r="D17" s="6"/>
      <c r="E17" s="6"/>
      <c r="F17" s="6"/>
      <c r="G17" s="6"/>
      <c r="H17" s="6"/>
      <c r="I17" s="6"/>
    </row>
    <row r="18" spans="1:9" ht="18">
      <c r="A18" s="7" t="s">
        <v>14</v>
      </c>
      <c r="B18" s="8">
        <v>12</v>
      </c>
      <c r="C18" s="9">
        <f>3!G66</f>
        <v>0</v>
      </c>
      <c r="D18" s="6"/>
      <c r="E18" s="6"/>
      <c r="F18" s="6"/>
      <c r="G18" s="6"/>
      <c r="H18" s="6"/>
      <c r="I18" s="6"/>
    </row>
    <row r="19" spans="1:9" ht="18">
      <c r="A19" s="7" t="s">
        <v>14</v>
      </c>
      <c r="B19" s="8">
        <v>13</v>
      </c>
      <c r="C19" s="9">
        <f>3!D67</f>
        <v>0</v>
      </c>
      <c r="D19" s="6"/>
      <c r="E19" s="6"/>
      <c r="F19" s="6"/>
      <c r="G19" s="6"/>
      <c r="H19" s="6"/>
      <c r="I19" s="6"/>
    </row>
    <row r="20" spans="1:9" ht="18">
      <c r="A20" s="7" t="s">
        <v>14</v>
      </c>
      <c r="B20" s="8">
        <v>14</v>
      </c>
      <c r="C20" s="9">
        <f>3!D70</f>
        <v>0</v>
      </c>
      <c r="D20" s="6"/>
      <c r="E20" s="6"/>
      <c r="F20" s="6"/>
      <c r="G20" s="6"/>
      <c r="H20" s="6"/>
      <c r="I20" s="6"/>
    </row>
    <row r="21" spans="1:9" ht="18">
      <c r="A21" s="7" t="s">
        <v>14</v>
      </c>
      <c r="B21" s="8">
        <v>15</v>
      </c>
      <c r="C21" s="9">
        <f>3!G69</f>
        <v>0</v>
      </c>
      <c r="D21" s="6"/>
      <c r="E21" s="6"/>
      <c r="F21" s="6"/>
      <c r="G21" s="6"/>
      <c r="H21" s="6"/>
      <c r="I21" s="6"/>
    </row>
    <row r="22" spans="1:9" ht="18">
      <c r="A22" s="7" t="s">
        <v>14</v>
      </c>
      <c r="B22" s="8">
        <v>16</v>
      </c>
      <c r="C22" s="9" t="str">
        <f>3!G71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38" t="str">
        <f>Сп3!A1</f>
        <v>Кубок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Сп3!A2</f>
        <v>1/16 финала Турнира День пограничника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Сп3!A3</f>
        <v>40657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Сп3!A7</f>
        <v>Уразаев Рифкат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49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Сп3!A22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49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Сп3!A15</f>
        <v>Валеева Гузель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54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Сп3!A14</f>
        <v>Салмиярова Элеонора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49</v>
      </c>
      <c r="F12" s="11"/>
      <c r="G12" s="20"/>
      <c r="H12" s="11"/>
      <c r="I12" s="11"/>
    </row>
    <row r="13" spans="1:9" ht="12.75">
      <c r="A13" s="12">
        <v>5</v>
      </c>
      <c r="B13" s="13" t="str">
        <f>Сп3!A11</f>
        <v>Сайпушева Эрви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53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Сп3!A18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53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Сп3!A19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52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Сп3!A10</f>
        <v>Арсеньев Кирилл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50</v>
      </c>
      <c r="G20" s="15"/>
      <c r="H20" s="15"/>
      <c r="I20" s="15"/>
    </row>
    <row r="21" spans="1:9" ht="12.75">
      <c r="A21" s="12">
        <v>3</v>
      </c>
      <c r="B21" s="13" t="str">
        <f>Сп3!A9</f>
        <v>Юнусов Ринат</v>
      </c>
      <c r="C21" s="11"/>
      <c r="D21" s="11"/>
      <c r="E21" s="18"/>
      <c r="F21" s="23"/>
      <c r="G21" s="11"/>
      <c r="H21" s="40" t="s">
        <v>15</v>
      </c>
      <c r="I21" s="40"/>
    </row>
    <row r="22" spans="1:9" ht="12.75">
      <c r="A22" s="11"/>
      <c r="B22" s="14">
        <v>5</v>
      </c>
      <c r="C22" s="15" t="s">
        <v>51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Сп3!A20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51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Сп3!A17</f>
        <v>Никифорова Мария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42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Сп3!A12</f>
        <v>Дядин Дмитрий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50</v>
      </c>
      <c r="F28" s="23"/>
      <c r="G28" s="11"/>
      <c r="H28" s="11"/>
      <c r="I28" s="11"/>
    </row>
    <row r="29" spans="1:9" ht="12.75">
      <c r="A29" s="12">
        <v>7</v>
      </c>
      <c r="B29" s="13" t="str">
        <f>Сп3!A13</f>
        <v>Мезенцева Марина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47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Сп3!A16</f>
        <v>Равилов Руслан</v>
      </c>
      <c r="C31" s="18"/>
      <c r="D31" s="18"/>
      <c r="E31" s="12">
        <v>-15</v>
      </c>
      <c r="F31" s="13" t="str">
        <f>IF(F20=E12,E28,IF(F20=E28,E12,0))</f>
        <v>Уразаев Рифкат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50</v>
      </c>
      <c r="E32" s="11"/>
      <c r="F32" s="23"/>
      <c r="G32" s="11"/>
      <c r="H32" s="40" t="s">
        <v>16</v>
      </c>
      <c r="I32" s="40"/>
    </row>
    <row r="33" spans="1:9" ht="12.75">
      <c r="A33" s="12">
        <v>15</v>
      </c>
      <c r="B33" s="13" t="str">
        <f>Сп3!A21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50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Сп3!A8</f>
        <v>Сиротенко Вадим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Сайпушева Эрви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55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Валеева Гузель</v>
      </c>
      <c r="C39" s="14">
        <v>20</v>
      </c>
      <c r="D39" s="24" t="s">
        <v>47</v>
      </c>
      <c r="E39" s="14">
        <v>26</v>
      </c>
      <c r="F39" s="24" t="s">
        <v>53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Мезенцева Марина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47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42</v>
      </c>
      <c r="E43" s="23"/>
      <c r="F43" s="14">
        <v>28</v>
      </c>
      <c r="G43" s="24" t="s">
        <v>52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Дядин Дмитрий</v>
      </c>
      <c r="D44" s="11"/>
      <c r="E44" s="23"/>
      <c r="F44" s="18"/>
      <c r="G44" s="11"/>
      <c r="H44" s="40" t="s">
        <v>17</v>
      </c>
      <c r="I44" s="4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Юнусов Ринат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56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Никифорова Мария</v>
      </c>
      <c r="C47" s="14">
        <v>22</v>
      </c>
      <c r="D47" s="24" t="s">
        <v>52</v>
      </c>
      <c r="E47" s="14">
        <v>27</v>
      </c>
      <c r="F47" s="25" t="s">
        <v>52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Арсеньев Кирилл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Равилов Руслан</v>
      </c>
      <c r="C49" s="11"/>
      <c r="D49" s="14">
        <v>25</v>
      </c>
      <c r="E49" s="25" t="s">
        <v>52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32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32</v>
      </c>
      <c r="E51" s="23"/>
      <c r="F51" s="12">
        <v>-28</v>
      </c>
      <c r="G51" s="13" t="str">
        <f>IF(G43=F39,F47,IF(G43=F47,F39,0))</f>
        <v>Сайпушева Эрви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Салмиярова Элеонора</v>
      </c>
      <c r="D52" s="11"/>
      <c r="E52" s="23"/>
      <c r="F52" s="11"/>
      <c r="G52" s="27"/>
      <c r="H52" s="40" t="s">
        <v>18</v>
      </c>
      <c r="I52" s="4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Мезенцева Марина</v>
      </c>
      <c r="C54" s="11"/>
      <c r="D54" s="12">
        <v>-20</v>
      </c>
      <c r="E54" s="13" t="str">
        <f>IF(D39=C38,C40,IF(D39=C40,C38,0))</f>
        <v>Валеева Гузель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47</v>
      </c>
      <c r="D55" s="11"/>
      <c r="E55" s="14">
        <v>31</v>
      </c>
      <c r="F55" s="15" t="s">
        <v>55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Юнусов Ринат</v>
      </c>
      <c r="C56" s="28" t="s">
        <v>19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Юнусов Ринат</v>
      </c>
      <c r="D57" s="11"/>
      <c r="E57" s="11"/>
      <c r="F57" s="14">
        <v>33</v>
      </c>
      <c r="G57" s="15" t="s">
        <v>55</v>
      </c>
      <c r="H57" s="21"/>
      <c r="I57" s="21"/>
    </row>
    <row r="58" spans="1:9" ht="12.75">
      <c r="A58" s="11"/>
      <c r="B58" s="11"/>
      <c r="C58" s="28" t="s">
        <v>20</v>
      </c>
      <c r="D58" s="12">
        <v>-22</v>
      </c>
      <c r="E58" s="13" t="str">
        <f>IF(D47=C46,C48,IF(D47=C48,C46,0))</f>
        <v>Никифорова Мария</v>
      </c>
      <c r="F58" s="18"/>
      <c r="G58" s="11"/>
      <c r="H58" s="40" t="s">
        <v>21</v>
      </c>
      <c r="I58" s="40"/>
    </row>
    <row r="59" spans="1:9" ht="12.75">
      <c r="A59" s="12">
        <v>-24</v>
      </c>
      <c r="B59" s="13" t="str">
        <f>IF(E41=D39,D43,IF(E41=D43,D39,0))</f>
        <v>Дядин Дмитрий</v>
      </c>
      <c r="C59" s="11"/>
      <c r="D59" s="11"/>
      <c r="E59" s="14">
        <v>32</v>
      </c>
      <c r="F59" s="19" t="s">
        <v>54</v>
      </c>
      <c r="G59" s="29"/>
      <c r="H59" s="11"/>
      <c r="I59" s="11"/>
    </row>
    <row r="60" spans="1:9" ht="12.75">
      <c r="A60" s="11"/>
      <c r="B60" s="14">
        <v>30</v>
      </c>
      <c r="C60" s="15" t="s">
        <v>32</v>
      </c>
      <c r="D60" s="12">
        <v>-23</v>
      </c>
      <c r="E60" s="17" t="str">
        <f>IF(D51=C50,C52,IF(D51=C52,C50,0))</f>
        <v>Салмиярова Элеонора</v>
      </c>
      <c r="F60" s="12">
        <v>-33</v>
      </c>
      <c r="G60" s="13" t="str">
        <f>IF(G57=F55,F59,IF(G57=F59,F55,0))</f>
        <v>Салмиярова Элеонора</v>
      </c>
      <c r="H60" s="21"/>
      <c r="I60" s="21"/>
    </row>
    <row r="61" spans="1:9" ht="12.75">
      <c r="A61" s="12">
        <v>-25</v>
      </c>
      <c r="B61" s="17" t="str">
        <f>IF(E49=D47,D51,IF(E49=D51,D47,0))</f>
        <v>Равилов Руслан</v>
      </c>
      <c r="C61" s="28" t="s">
        <v>22</v>
      </c>
      <c r="D61" s="11"/>
      <c r="E61" s="11"/>
      <c r="F61" s="11"/>
      <c r="G61" s="11"/>
      <c r="H61" s="40" t="s">
        <v>23</v>
      </c>
      <c r="I61" s="40"/>
    </row>
    <row r="62" spans="1:9" ht="12.75">
      <c r="A62" s="11"/>
      <c r="B62" s="12">
        <v>-30</v>
      </c>
      <c r="C62" s="13" t="str">
        <f>IF(C60=B59,B61,IF(C60=B61,B59,0))</f>
        <v>Дядин Дмитрий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24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56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Никифорова Мария</v>
      </c>
      <c r="G65" s="11"/>
      <c r="H65" s="40" t="s">
        <v>25</v>
      </c>
      <c r="I65" s="40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0" t="s">
        <v>26</v>
      </c>
      <c r="I67" s="40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27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0" t="s">
        <v>28</v>
      </c>
      <c r="I70" s="40"/>
    </row>
    <row r="71" spans="1:9" ht="12.75">
      <c r="A71" s="11"/>
      <c r="B71" s="11"/>
      <c r="C71" s="11"/>
      <c r="D71" s="28" t="s">
        <v>29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0" t="s">
        <v>30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2011-03-07T17:35:12Z</cp:lastPrinted>
  <dcterms:created xsi:type="dcterms:W3CDTF">2008-02-03T08:28:10Z</dcterms:created>
  <dcterms:modified xsi:type="dcterms:W3CDTF">2011-05-23T09:14:08Z</dcterms:modified>
  <cp:category/>
  <cp:version/>
  <cp:contentType/>
  <cp:contentStatus/>
</cp:coreProperties>
</file>