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23"/>
  </bookViews>
  <sheets>
    <sheet name="Сп6" sheetId="1" r:id="rId1"/>
    <sheet name="6" sheetId="2" r:id="rId2"/>
    <sheet name="Сп5" sheetId="3" r:id="rId3"/>
    <sheet name="5стр1" sheetId="4" r:id="rId4"/>
    <sheet name="5стр2" sheetId="5" r:id="rId5"/>
    <sheet name="Сп4" sheetId="6" r:id="rId6"/>
    <sheet name="4" sheetId="7" r:id="rId7"/>
    <sheet name="Сп3" sheetId="8" r:id="rId8"/>
    <sheet name="3стр1" sheetId="9" r:id="rId9"/>
    <sheet name="3стр2" sheetId="10" r:id="rId10"/>
    <sheet name="Сп2" sheetId="11" r:id="rId11"/>
    <sheet name="2" sheetId="12" r:id="rId12"/>
    <sheet name="Сп1" sheetId="13" r:id="rId13"/>
    <sheet name="1стр1" sheetId="14" r:id="rId14"/>
    <sheet name="1стр2" sheetId="15" r:id="rId15"/>
    <sheet name="СпВ" sheetId="16" r:id="rId16"/>
    <sheet name="Встр1" sheetId="17" r:id="rId17"/>
    <sheet name="Встр2" sheetId="18" r:id="rId18"/>
    <sheet name="СпК" sheetId="19" r:id="rId19"/>
    <sheet name="Кстр1" sheetId="20" r:id="rId20"/>
    <sheet name="Кстр2" sheetId="21" r:id="rId21"/>
    <sheet name="СпП" sheetId="22" r:id="rId22"/>
    <sheet name="П" sheetId="23" r:id="rId23"/>
    <sheet name="СпМ" sheetId="24" r:id="rId24"/>
    <sheet name="Мстр1" sheetId="25" r:id="rId25"/>
    <sheet name="Мстр2" sheetId="26" r:id="rId26"/>
  </sheets>
  <definedNames>
    <definedName name="_xlnm.Print_Area" localSheetId="13">'1стр1'!$A$1:$G$76</definedName>
    <definedName name="_xlnm.Print_Area" localSheetId="14">'1стр2'!$A$1:$K$76</definedName>
    <definedName name="_xlnm.Print_Area" localSheetId="11">'2'!$A$1:$J$72</definedName>
    <definedName name="_xlnm.Print_Area" localSheetId="8">'3стр1'!$A$1:$G$76</definedName>
    <definedName name="_xlnm.Print_Area" localSheetId="9">'3стр2'!$A$1:$K$76</definedName>
    <definedName name="_xlnm.Print_Area" localSheetId="6">'4'!$A$1:$J$72</definedName>
    <definedName name="_xlnm.Print_Area" localSheetId="3">'5стр1'!$A$1:$G$76</definedName>
    <definedName name="_xlnm.Print_Area" localSheetId="4">'5стр2'!$A$1:$K$76</definedName>
    <definedName name="_xlnm.Print_Area" localSheetId="1">'6'!$A$1:$J$72</definedName>
    <definedName name="_xlnm.Print_Area" localSheetId="16">'Встр1'!$A$1:$G$76</definedName>
    <definedName name="_xlnm.Print_Area" localSheetId="17">'Встр2'!$A$1:$K$76</definedName>
    <definedName name="_xlnm.Print_Area" localSheetId="19">'Кстр1'!$A$1:$G$76</definedName>
    <definedName name="_xlnm.Print_Area" localSheetId="20">'Кстр2'!$A$1:$K$76</definedName>
    <definedName name="_xlnm.Print_Area" localSheetId="24">'Мстр1'!$A$1:$G$76</definedName>
    <definedName name="_xlnm.Print_Area" localSheetId="25">'Мстр2'!$A$1:$K$76</definedName>
    <definedName name="_xlnm.Print_Area" localSheetId="22">'П'!$A$1:$J$72</definedName>
    <definedName name="_xlnm.Print_Area" localSheetId="12">'Сп1'!$A$1:$I$38</definedName>
    <definedName name="_xlnm.Print_Area" localSheetId="10">'Сп2'!$A$1:$I$22</definedName>
    <definedName name="_xlnm.Print_Area" localSheetId="7">'Сп3'!$A$1:$I$38</definedName>
    <definedName name="_xlnm.Print_Area" localSheetId="5">'Сп4'!$A$1:$I$22</definedName>
    <definedName name="_xlnm.Print_Area" localSheetId="2">'Сп5'!$A$1:$I$38</definedName>
    <definedName name="_xlnm.Print_Area" localSheetId="0">'Сп6'!$A$1:$I$22</definedName>
    <definedName name="_xlnm.Print_Area" localSheetId="15">'СпВ'!$A$1:$I$38</definedName>
    <definedName name="_xlnm.Print_Area" localSheetId="18">'СпК'!$A$1:$I$38</definedName>
    <definedName name="_xlnm.Print_Area" localSheetId="23">'СпМ'!$A$1:$I$38</definedName>
    <definedName name="_xlnm.Print_Area" localSheetId="21">'СпП'!$A$1:$I$22</definedName>
  </definedNames>
  <calcPr fullCalcOnLoad="1"/>
</workbook>
</file>

<file path=xl/sharedStrings.xml><?xml version="1.0" encoding="utf-8"?>
<sst xmlns="http://schemas.openxmlformats.org/spreadsheetml/2006/main" count="1198" uniqueCount="193">
  <si>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</si>
  <si>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</si>
  <si>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</si>
  <si>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</si>
  <si>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</si>
  <si>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</si>
  <si>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</si>
  <si>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</si>
  <si>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</si>
  <si>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</si>
  <si>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</si>
  <si>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</si>
  <si>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</si>
  <si>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</si>
  <si>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</si>
  <si>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</si>
  <si>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</si>
  <si>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</si>
  <si>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</si>
  <si>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Кубок Башкортостана 2010</t>
  </si>
  <si>
    <t>Валеева Гузель</t>
  </si>
  <si>
    <t>Алексеев Глеб</t>
  </si>
  <si>
    <t>Сидорин Назарий</t>
  </si>
  <si>
    <t>Степанов Антон</t>
  </si>
  <si>
    <t>Шестопалов Глеб</t>
  </si>
  <si>
    <t>Фатхинуров Фидаиль</t>
  </si>
  <si>
    <t>Филимонов Никита</t>
  </si>
  <si>
    <t>Беляев Александр</t>
  </si>
  <si>
    <t>Новикова Каролина</t>
  </si>
  <si>
    <t>Сайфуллина Элина</t>
  </si>
  <si>
    <t>Ухаль Владислав</t>
  </si>
  <si>
    <t>Понявин Илья</t>
  </si>
  <si>
    <t>Рахимова Алина</t>
  </si>
  <si>
    <t>Непипенко Диана</t>
  </si>
  <si>
    <t>Набиуллина Диана</t>
  </si>
  <si>
    <t>Хакимова Регина</t>
  </si>
  <si>
    <t>Кубок Башкортостана</t>
  </si>
  <si>
    <t>Богачева Елена</t>
  </si>
  <si>
    <t>Зверс Виктория</t>
  </si>
  <si>
    <t>Патрушева Анастасия</t>
  </si>
  <si>
    <t>Якупов Данил</t>
  </si>
  <si>
    <t>Уразаев Рифкат</t>
  </si>
  <si>
    <t>Битунов Алексей</t>
  </si>
  <si>
    <t>Качкинов Эльвир</t>
  </si>
  <si>
    <t>Исмайлов Азамат</t>
  </si>
  <si>
    <t>Тимербулатов Раиль</t>
  </si>
  <si>
    <t>Савинов Леонид</t>
  </si>
  <si>
    <t>Журавлев Александр</t>
  </si>
  <si>
    <t>Молодцова Ксения</t>
  </si>
  <si>
    <t>нет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</si>
  <si>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</si>
  <si>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</si>
  <si>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</si>
  <si>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</si>
  <si>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</si>
  <si>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</si>
  <si>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</si>
  <si>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</si>
  <si>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</si>
  <si>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</si>
  <si>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</si>
  <si>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</si>
  <si>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</si>
  <si>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</si>
  <si>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</si>
  <si>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</si>
  <si>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1/128 финала Турнира Николай Смирнов</t>
  </si>
  <si>
    <t>1/64 финала Турнира Николай Смирнов</t>
  </si>
  <si>
    <t>1/32 финала Турнира Николай Смирнов</t>
  </si>
  <si>
    <t>Буков Владислав</t>
  </si>
  <si>
    <t>Шагалеев Ленар</t>
  </si>
  <si>
    <t>Мирвалиева Альфия</t>
  </si>
  <si>
    <t>Мансуров Данар</t>
  </si>
  <si>
    <t>Гаскаров Динар</t>
  </si>
  <si>
    <t>Тихомиров Кирилл</t>
  </si>
  <si>
    <t>Асылгужин Ринат</t>
  </si>
  <si>
    <t>Турбовец Владислав</t>
  </si>
  <si>
    <t>Асылгужин Радмир</t>
  </si>
  <si>
    <t>1/16 финала Турнира Николай Смирнов</t>
  </si>
  <si>
    <t>Гайфуллин Роберт</t>
  </si>
  <si>
    <t>Арсланов Марсель</t>
  </si>
  <si>
    <t>Елисеев Максим</t>
  </si>
  <si>
    <t>Сидоров Дмитрий</t>
  </si>
  <si>
    <t>Юнусов Ринат</t>
  </si>
  <si>
    <t>Рахматуллина Гульназ</t>
  </si>
  <si>
    <t>Камеев Тимур</t>
  </si>
  <si>
    <t>Набиуллин Ильдус</t>
  </si>
  <si>
    <t>Зарипов Ильдар</t>
  </si>
  <si>
    <t>Бобров Илья</t>
  </si>
  <si>
    <t>Мавринский Алексей</t>
  </si>
  <si>
    <t>Халимонова Мария</t>
  </si>
  <si>
    <t>Набиуллин Ильдар</t>
  </si>
  <si>
    <t>Калинович Денис</t>
  </si>
  <si>
    <t>Вахитов Шамиль</t>
  </si>
  <si>
    <t>Максютов Тимур</t>
  </si>
  <si>
    <t>1/8 финала Турнира Николай Смирнов</t>
  </si>
  <si>
    <t>Урманов Александр</t>
  </si>
  <si>
    <t>Сиротенко Вадим</t>
  </si>
  <si>
    <t>Булдин Никита</t>
  </si>
  <si>
    <t>Салихов Раиль</t>
  </si>
  <si>
    <t>Балхияров Алмаз</t>
  </si>
  <si>
    <t>Салихов Юнир</t>
  </si>
  <si>
    <t>Плаксиенко Егор</t>
  </si>
  <si>
    <t>Григорьев Андрей</t>
  </si>
  <si>
    <t>1/4 финала Турнира Николай Смирнов</t>
  </si>
  <si>
    <t>Коробко Павел</t>
  </si>
  <si>
    <t>Сагитов Александр</t>
  </si>
  <si>
    <t>Давлетов Тимур</t>
  </si>
  <si>
    <t>Лебедь Виктор</t>
  </si>
  <si>
    <t>Андрющенко Матвей</t>
  </si>
  <si>
    <t>Полушин Сергей</t>
  </si>
  <si>
    <t>Прокофьев Михаил</t>
  </si>
  <si>
    <t>Осинский Александр</t>
  </si>
  <si>
    <t>Асылгужин Марсель</t>
  </si>
  <si>
    <t>Емельянов Александр</t>
  </si>
  <si>
    <t>Баканов Сергей</t>
  </si>
  <si>
    <t>Толкачев Иван</t>
  </si>
  <si>
    <t>Бражников Евгений</t>
  </si>
  <si>
    <t>Лось Андрей</t>
  </si>
  <si>
    <t>Гизатуллин Тимур</t>
  </si>
  <si>
    <t>Ямалетдинов Азамат</t>
  </si>
  <si>
    <t>Краснова Светлана</t>
  </si>
  <si>
    <t>Молодцов Вадим</t>
  </si>
  <si>
    <t>Насков Андрей</t>
  </si>
  <si>
    <t>Агзамова Мария</t>
  </si>
  <si>
    <t>Шайхутдинова Маргарита</t>
  </si>
  <si>
    <t>Лукьянов Роман</t>
  </si>
  <si>
    <t>Тарараев Петр</t>
  </si>
  <si>
    <t>Грубов Виталий</t>
  </si>
  <si>
    <t>Набиуллин Дамир</t>
  </si>
  <si>
    <t>Рахматуллина Ляйсан</t>
  </si>
  <si>
    <t>Дерябин Вячеслав</t>
  </si>
  <si>
    <t>Бактыбаев Рафаэль</t>
  </si>
  <si>
    <t>Полуфинал ветеранов Турнира Николай Смирнов</t>
  </si>
  <si>
    <t>Горбунов Валентин</t>
  </si>
  <si>
    <t>Шакиров Ильяс</t>
  </si>
  <si>
    <t>Шариков Сергей</t>
  </si>
  <si>
    <t>Демушкин Дмитрий</t>
  </si>
  <si>
    <t>Аюпов Айдар</t>
  </si>
  <si>
    <t>Халимонов Евгений</t>
  </si>
  <si>
    <t>Барышев Сергей</t>
  </si>
  <si>
    <t>Коротеев Георгий</t>
  </si>
  <si>
    <t>Фаткулин Раис</t>
  </si>
  <si>
    <t>Стародубцев Олег</t>
  </si>
  <si>
    <t>Семенов Юрий</t>
  </si>
  <si>
    <t>Тодрамович Александр</t>
  </si>
  <si>
    <t>Шапошников Александр</t>
  </si>
  <si>
    <t>Могилевская Инесса</t>
  </si>
  <si>
    <t>Зиновьев Александр</t>
  </si>
  <si>
    <t>Хамитов Мурат</t>
  </si>
  <si>
    <t>Нестеренко Георгий</t>
  </si>
  <si>
    <t>Куряева Валентина</t>
  </si>
  <si>
    <t>Хенкин Игорь</t>
  </si>
  <si>
    <t>Хакимова Фиоза</t>
  </si>
  <si>
    <t>Гизатуллина Таскира</t>
  </si>
  <si>
    <t>Николаева Валентина</t>
  </si>
  <si>
    <t>Садыков Амир</t>
  </si>
  <si>
    <t>1/2 финала Турнира Николай Смирнов</t>
  </si>
  <si>
    <t>Ратникова Наталья</t>
  </si>
  <si>
    <t>Фоминых Дмитрий</t>
  </si>
  <si>
    <t>Семенов Константин</t>
  </si>
  <si>
    <t>Фоминых Илья</t>
  </si>
  <si>
    <t>Мурсалимова Инна</t>
  </si>
  <si>
    <t>Николайчук Екатерина</t>
  </si>
  <si>
    <t>Лукманов Ильнур</t>
  </si>
  <si>
    <t>Ларионов Даниил</t>
  </si>
  <si>
    <t>Хусаинов Рустам</t>
  </si>
  <si>
    <t>Алмаев Раис</t>
  </si>
  <si>
    <t>Полуфинал пятницы Турнира Николай Смирнов</t>
  </si>
  <si>
    <t>Максютов Азат</t>
  </si>
  <si>
    <t>Исмайлов Азат</t>
  </si>
  <si>
    <t>Исламгулова Лилия</t>
  </si>
  <si>
    <t>Мазурин Александр</t>
  </si>
  <si>
    <t>Кузнецов Дмитрий</t>
  </si>
  <si>
    <t>Медведев Анатолий</t>
  </si>
  <si>
    <t>Хайруллин Ренат</t>
  </si>
  <si>
    <t>Рахматуллин Равиль</t>
  </si>
  <si>
    <t>Ахметзянов Фауль</t>
  </si>
  <si>
    <t>Ишметов Александр</t>
  </si>
  <si>
    <t>Кузнецов Олег</t>
  </si>
  <si>
    <t>Финал Турнира Николай Смирнов</t>
  </si>
  <si>
    <t>Аристов Александр</t>
  </si>
  <si>
    <t>Яковлев Михаил</t>
  </si>
  <si>
    <t>Харламов Руслан</t>
  </si>
  <si>
    <t>Гайсин Эдуард</t>
  </si>
  <si>
    <t>Аббасов Рустамхон</t>
  </si>
  <si>
    <t>Срумов Антон</t>
  </si>
  <si>
    <t>Суфияров Эдуард</t>
  </si>
  <si>
    <t>Лежнев Артем</t>
  </si>
  <si>
    <t>Шакуров Нафис</t>
  </si>
  <si>
    <t>Сазонов Николай</t>
  </si>
  <si>
    <t>Хабиров Марс</t>
  </si>
  <si>
    <t>Мазурин Викентий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</si>
</sst>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left"/>
      <protection/>
    </xf>
    <xf numFmtId="0" fontId="15" fillId="0" borderId="0" xfId="0" applyFont="1" applyAlignment="1">
      <alignment/>
    </xf>
    <xf numFmtId="0" fontId="16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14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left"/>
      <protection/>
    </xf>
    <xf numFmtId="181" fontId="10" fillId="2" borderId="0" xfId="0" applyNumberFormat="1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right"/>
      <protection/>
    </xf>
    <xf numFmtId="181" fontId="11" fillId="2" borderId="0" xfId="0" applyNumberFormat="1" applyFont="1" applyFill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11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9</xdr:col>
      <xdr:colOff>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62800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66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40474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20</v>
      </c>
      <c r="B7" s="25">
        <v>1</v>
      </c>
      <c r="C7" s="26" t="str">
        <f>6!F20</f>
        <v>Валеева Гузель</v>
      </c>
      <c r="D7" s="23"/>
      <c r="E7" s="23"/>
      <c r="F7" s="23"/>
      <c r="G7" s="23"/>
      <c r="H7" s="23"/>
      <c r="I7" s="23"/>
    </row>
    <row r="8" spans="1:9" ht="18">
      <c r="A8" s="24" t="s">
        <v>21</v>
      </c>
      <c r="B8" s="25">
        <v>2</v>
      </c>
      <c r="C8" s="26" t="str">
        <f>6!F31</f>
        <v>Фатхинуров Фидаиль</v>
      </c>
      <c r="D8" s="23"/>
      <c r="E8" s="23"/>
      <c r="F8" s="23"/>
      <c r="G8" s="23"/>
      <c r="H8" s="23"/>
      <c r="I8" s="23"/>
    </row>
    <row r="9" spans="1:9" ht="18">
      <c r="A9" s="24" t="s">
        <v>22</v>
      </c>
      <c r="B9" s="25">
        <v>3</v>
      </c>
      <c r="C9" s="26" t="str">
        <f>6!G43</f>
        <v>Сидорин Назарий</v>
      </c>
      <c r="D9" s="23"/>
      <c r="E9" s="23"/>
      <c r="F9" s="23"/>
      <c r="G9" s="23"/>
      <c r="H9" s="23"/>
      <c r="I9" s="23"/>
    </row>
    <row r="10" spans="1:9" ht="18">
      <c r="A10" s="24" t="s">
        <v>23</v>
      </c>
      <c r="B10" s="25">
        <v>4</v>
      </c>
      <c r="C10" s="26" t="str">
        <f>6!G51</f>
        <v>Филимонов Никита</v>
      </c>
      <c r="D10" s="23"/>
      <c r="E10" s="23"/>
      <c r="F10" s="23"/>
      <c r="G10" s="23"/>
      <c r="H10" s="23"/>
      <c r="I10" s="23"/>
    </row>
    <row r="11" spans="1:9" ht="18">
      <c r="A11" s="24" t="s">
        <v>24</v>
      </c>
      <c r="B11" s="25">
        <v>5</v>
      </c>
      <c r="C11" s="26" t="str">
        <f>6!C55</f>
        <v>Сайфуллина Элина</v>
      </c>
      <c r="D11" s="23"/>
      <c r="E11" s="23"/>
      <c r="F11" s="23"/>
      <c r="G11" s="23"/>
      <c r="H11" s="23"/>
      <c r="I11" s="23"/>
    </row>
    <row r="12" spans="1:9" ht="18">
      <c r="A12" s="24" t="s">
        <v>25</v>
      </c>
      <c r="B12" s="25">
        <v>6</v>
      </c>
      <c r="C12" s="26" t="str">
        <f>6!C57</f>
        <v>Шестопалов Глеб</v>
      </c>
      <c r="D12" s="23"/>
      <c r="E12" s="23"/>
      <c r="F12" s="23"/>
      <c r="G12" s="23"/>
      <c r="H12" s="23"/>
      <c r="I12" s="23"/>
    </row>
    <row r="13" spans="1:9" ht="18">
      <c r="A13" s="24" t="s">
        <v>26</v>
      </c>
      <c r="B13" s="25">
        <v>7</v>
      </c>
      <c r="C13" s="26" t="str">
        <f>6!C60</f>
        <v>Хакимова Регина</v>
      </c>
      <c r="D13" s="23"/>
      <c r="E13" s="23"/>
      <c r="F13" s="23"/>
      <c r="G13" s="23"/>
      <c r="H13" s="23"/>
      <c r="I13" s="23"/>
    </row>
    <row r="14" spans="1:9" ht="18">
      <c r="A14" s="24" t="s">
        <v>27</v>
      </c>
      <c r="B14" s="25">
        <v>8</v>
      </c>
      <c r="C14" s="26" t="str">
        <f>6!C62</f>
        <v>Непипенко Диана</v>
      </c>
      <c r="D14" s="23"/>
      <c r="E14" s="23"/>
      <c r="F14" s="23"/>
      <c r="G14" s="23"/>
      <c r="H14" s="23"/>
      <c r="I14" s="23"/>
    </row>
    <row r="15" spans="1:9" ht="18">
      <c r="A15" s="24" t="s">
        <v>28</v>
      </c>
      <c r="B15" s="25">
        <v>9</v>
      </c>
      <c r="C15" s="26" t="str">
        <f>6!G57</f>
        <v>Алексеев Глеб</v>
      </c>
      <c r="D15" s="23"/>
      <c r="E15" s="23"/>
      <c r="F15" s="23"/>
      <c r="G15" s="23"/>
      <c r="H15" s="23"/>
      <c r="I15" s="23"/>
    </row>
    <row r="16" spans="1:9" ht="18">
      <c r="A16" s="24" t="s">
        <v>29</v>
      </c>
      <c r="B16" s="25">
        <v>10</v>
      </c>
      <c r="C16" s="26" t="str">
        <f>6!G60</f>
        <v>Степанов Антон</v>
      </c>
      <c r="D16" s="23"/>
      <c r="E16" s="23"/>
      <c r="F16" s="23"/>
      <c r="G16" s="23"/>
      <c r="H16" s="23"/>
      <c r="I16" s="23"/>
    </row>
    <row r="17" spans="1:9" ht="18">
      <c r="A17" s="24" t="s">
        <v>30</v>
      </c>
      <c r="B17" s="25">
        <v>11</v>
      </c>
      <c r="C17" s="26" t="str">
        <f>6!G64</f>
        <v>Новикова Каролина</v>
      </c>
      <c r="D17" s="23"/>
      <c r="E17" s="23"/>
      <c r="F17" s="23"/>
      <c r="G17" s="23"/>
      <c r="H17" s="23"/>
      <c r="I17" s="23"/>
    </row>
    <row r="18" spans="1:9" ht="18">
      <c r="A18" s="24" t="s">
        <v>31</v>
      </c>
      <c r="B18" s="25">
        <v>12</v>
      </c>
      <c r="C18" s="26" t="str">
        <f>6!G66</f>
        <v>Рахимова Алина</v>
      </c>
      <c r="D18" s="23"/>
      <c r="E18" s="23"/>
      <c r="F18" s="23"/>
      <c r="G18" s="23"/>
      <c r="H18" s="23"/>
      <c r="I18" s="23"/>
    </row>
    <row r="19" spans="1:9" ht="18">
      <c r="A19" s="24" t="s">
        <v>32</v>
      </c>
      <c r="B19" s="25">
        <v>13</v>
      </c>
      <c r="C19" s="26" t="str">
        <f>6!D67</f>
        <v>Ухаль Владислав</v>
      </c>
      <c r="D19" s="23"/>
      <c r="E19" s="23"/>
      <c r="F19" s="23"/>
      <c r="G19" s="23"/>
      <c r="H19" s="23"/>
      <c r="I19" s="23"/>
    </row>
    <row r="20" spans="1:9" ht="18">
      <c r="A20" s="24" t="s">
        <v>33</v>
      </c>
      <c r="B20" s="25">
        <v>14</v>
      </c>
      <c r="C20" s="26" t="str">
        <f>6!D70</f>
        <v>Понявин Илья</v>
      </c>
      <c r="D20" s="23"/>
      <c r="E20" s="23"/>
      <c r="F20" s="23"/>
      <c r="G20" s="23"/>
      <c r="H20" s="23"/>
      <c r="I20" s="23"/>
    </row>
    <row r="21" spans="1:9" ht="18">
      <c r="A21" s="24" t="s">
        <v>34</v>
      </c>
      <c r="B21" s="25">
        <v>15</v>
      </c>
      <c r="C21" s="26" t="str">
        <f>6!G69</f>
        <v>Беляев Александр</v>
      </c>
      <c r="D21" s="23"/>
      <c r="E21" s="23"/>
      <c r="F21" s="23"/>
      <c r="G21" s="23"/>
      <c r="H21" s="23"/>
      <c r="I21" s="23"/>
    </row>
    <row r="22" spans="1:9" ht="18">
      <c r="A22" s="24" t="s">
        <v>35</v>
      </c>
      <c r="B22" s="25">
        <v>16</v>
      </c>
      <c r="C22" s="26" t="str">
        <f>6!G71</f>
        <v>Набиуллина Диана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3" t="str">
        <f>Сп3!A1</f>
        <v>Кубок Башкортостана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2" t="str">
        <f>Сп3!A2</f>
        <v>1/16 финала Турнира Николай Смирнов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1">
        <f>Сп3!A3</f>
        <v>40496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2">
        <v>-1</v>
      </c>
      <c r="B4" s="4" t="str">
        <f>IF(3стр1!C6=3стр1!B5,3стр1!B7,IF(3стр1!C6=3стр1!B7,3стр1!B5,0))</f>
        <v>нет</v>
      </c>
      <c r="C4" s="3"/>
      <c r="D4" s="2">
        <v>-25</v>
      </c>
      <c r="E4" s="4" t="str">
        <f>IF(3стр1!E12=3стр1!D8,3стр1!D16,IF(3стр1!E12=3стр1!D16,3стр1!D8,0))</f>
        <v>Уразаев Рифкат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91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IF(3стр1!C10=3стр1!B9,3стр1!B11,IF(3стр1!C10=3стр1!B11,3стр1!B9,0))</f>
        <v>Набиуллин Ильдар</v>
      </c>
      <c r="C6" s="5">
        <v>40</v>
      </c>
      <c r="D6" s="12" t="s">
        <v>91</v>
      </c>
      <c r="E6" s="5">
        <v>52</v>
      </c>
      <c r="F6" s="12" t="s">
        <v>85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IF(3стр1!D64=3стр1!C62,3стр1!C66,IF(3стр1!D64=3стр1!C66,3стр1!C62,0))</f>
        <v>Исмайлов Азамат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IF(3стр1!C14=3стр1!B13,3стр1!B15,IF(3стр1!C14=3стр1!B15,3стр1!B13,0))</f>
        <v>нет</v>
      </c>
      <c r="C8" s="3"/>
      <c r="D8" s="5">
        <v>48</v>
      </c>
      <c r="E8" s="33" t="s">
        <v>85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IF(3стр1!C18=3стр1!B17,3стр1!B19,IF(3стр1!C18=3стр1!B19,3стр1!B17,0))</f>
        <v>нет</v>
      </c>
      <c r="C10" s="5">
        <v>41</v>
      </c>
      <c r="D10" s="33" t="s">
        <v>85</v>
      </c>
      <c r="E10" s="13"/>
      <c r="F10" s="5">
        <v>56</v>
      </c>
      <c r="G10" s="12" t="s">
        <v>83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IF(3стр1!D56=3стр1!C54,3стр1!C58,IF(3стр1!D56=3стр1!C58,3стр1!C54,0))</f>
        <v>Камеев Тимур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IF(3стр1!C22=3стр1!B21,3стр1!B23,IF(3стр1!C22=3стр1!B23,3стр1!B21,0))</f>
        <v>нет</v>
      </c>
      <c r="C12" s="3"/>
      <c r="D12" s="2">
        <v>-26</v>
      </c>
      <c r="E12" s="4" t="str">
        <f>IF(3стр1!E28=3стр1!D24,3стр1!D32,IF(3стр1!E28=3стр1!D32,3стр1!D24,0))</f>
        <v>Юнусов Ринат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69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IF(3стр1!C26=3стр1!B25,3стр1!B27,IF(3стр1!C26=3стр1!B27,3стр1!B25,0))</f>
        <v>Буков Владислав</v>
      </c>
      <c r="C14" s="5">
        <v>42</v>
      </c>
      <c r="D14" s="12" t="s">
        <v>69</v>
      </c>
      <c r="E14" s="5">
        <v>53</v>
      </c>
      <c r="F14" s="33" t="s">
        <v>83</v>
      </c>
      <c r="G14" s="5">
        <v>58</v>
      </c>
      <c r="H14" s="12" t="s">
        <v>81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IF(3стр1!D48=3стр1!C46,3стр1!C50,IF(3стр1!D48=3стр1!C50,3стр1!C46,0))</f>
        <v>Рахматуллина Гульназ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IF(3стр1!C30=3стр1!B29,3стр1!B31,IF(3стр1!C30=3стр1!B31,3стр1!B29,0))</f>
        <v>Мавринский Алексей</v>
      </c>
      <c r="C16" s="3"/>
      <c r="D16" s="5">
        <v>49</v>
      </c>
      <c r="E16" s="33" t="s">
        <v>93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89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IF(3стр1!C34=3стр1!B33,3стр1!B35,IF(3стр1!C34=3стр1!B35,3стр1!B33,0))</f>
        <v>нет</v>
      </c>
      <c r="C18" s="5">
        <v>43</v>
      </c>
      <c r="D18" s="33" t="s">
        <v>93</v>
      </c>
      <c r="E18" s="13"/>
      <c r="F18" s="2">
        <v>-30</v>
      </c>
      <c r="G18" s="8" t="str">
        <f>IF(3стр1!F52=3стр1!E44,3стр1!E60,IF(3стр1!F52=3стр1!E60,3стр1!E44,0))</f>
        <v>Елисеев Максим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IF(3стр1!D40=3стр1!C38,3стр1!C42,IF(3стр1!D40=3стр1!C42,3стр1!C38,0))</f>
        <v>Вахитов Шамиль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IF(3стр1!C38=3стр1!B37,3стр1!B39,IF(3стр1!C38=3стр1!B39,3стр1!B37,0))</f>
        <v>нет</v>
      </c>
      <c r="C20" s="3"/>
      <c r="D20" s="2">
        <v>-27</v>
      </c>
      <c r="E20" s="4" t="str">
        <f>IF(3стр1!E44=3стр1!D40,3стр1!D48,IF(3стр1!E44=3стр1!D48,3стр1!D40,0))</f>
        <v>Бобров Илья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90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IF(3стр1!C42=3стр1!B41,3стр1!B43,IF(3стр1!C42=3стр1!B43,3стр1!B41,0))</f>
        <v>Халимонова Мария</v>
      </c>
      <c r="C22" s="5">
        <v>44</v>
      </c>
      <c r="D22" s="12" t="s">
        <v>82</v>
      </c>
      <c r="E22" s="5">
        <v>54</v>
      </c>
      <c r="F22" s="12" t="s">
        <v>82</v>
      </c>
      <c r="G22" s="13"/>
      <c r="H22" s="5">
        <v>60</v>
      </c>
      <c r="I22" s="34" t="s">
        <v>81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IF(3стр1!D32=3стр1!C30,3стр1!C34,IF(3стр1!D32=3стр1!C34,3стр1!C30,0))</f>
        <v>Сидоров Дмитрий</v>
      </c>
      <c r="D23" s="9"/>
      <c r="E23" s="9"/>
      <c r="F23" s="9"/>
      <c r="G23" s="13"/>
      <c r="H23" s="9"/>
      <c r="I23" s="20"/>
      <c r="J23" s="40" t="s">
        <v>2</v>
      </c>
      <c r="K23" s="40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IF(3стр1!C46=3стр1!B45,3стр1!B47,IF(3стр1!C46=3стр1!B47,3стр1!B45,0))</f>
        <v>нет</v>
      </c>
      <c r="C24" s="3"/>
      <c r="D24" s="5">
        <v>50</v>
      </c>
      <c r="E24" s="33" t="s">
        <v>82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IF(3стр1!C50=3стр1!B49,3стр1!B51,IF(3стр1!C50=3стр1!B51,3стр1!B49,0))</f>
        <v>нет</v>
      </c>
      <c r="C26" s="5">
        <v>45</v>
      </c>
      <c r="D26" s="33" t="s">
        <v>71</v>
      </c>
      <c r="E26" s="13"/>
      <c r="F26" s="5">
        <v>57</v>
      </c>
      <c r="G26" s="12" t="s">
        <v>82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IF(3стр1!D24=3стр1!C22,3стр1!C26,IF(3стр1!D24=3стр1!C26,3стр1!C22,0))</f>
        <v>Мирвалиева Альфия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IF(3стр1!C54=3стр1!B53,3стр1!B55,IF(3стр1!C54=3стр1!B55,3стр1!B53,0))</f>
        <v>нет</v>
      </c>
      <c r="C28" s="3"/>
      <c r="D28" s="2">
        <v>-28</v>
      </c>
      <c r="E28" s="4" t="str">
        <f>IF(3стр1!E60=3стр1!D56,3стр1!D64,IF(3стр1!E60=3стр1!D64,3стр1!D56,0))</f>
        <v>Зарипов Ильдар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IF(3стр1!C58=3стр1!B57,3стр1!B59,IF(3стр1!C58=3стр1!B59,3стр1!B57,0))</f>
        <v>нет</v>
      </c>
      <c r="C30" s="5">
        <v>46</v>
      </c>
      <c r="D30" s="12" t="s">
        <v>86</v>
      </c>
      <c r="E30" s="5">
        <v>55</v>
      </c>
      <c r="F30" s="33" t="s">
        <v>87</v>
      </c>
      <c r="G30" s="5">
        <v>59</v>
      </c>
      <c r="H30" s="33" t="s">
        <v>82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IF(3стр1!D16=3стр1!C14,3стр1!C18,IF(3стр1!D16=3стр1!C18,3стр1!C14,0))</f>
        <v>Набиуллин Ильдус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IF(3стр1!C62=3стр1!B61,3стр1!B63,IF(3стр1!C62=3стр1!B63,3стр1!B61,0))</f>
        <v>Валеева Гузель</v>
      </c>
      <c r="C32" s="3"/>
      <c r="D32" s="5">
        <v>51</v>
      </c>
      <c r="E32" s="33" t="s">
        <v>92</v>
      </c>
      <c r="F32" s="3"/>
      <c r="G32" s="9"/>
      <c r="H32" s="2">
        <v>-60</v>
      </c>
      <c r="I32" s="4" t="str">
        <f>IF(I22=H14,H30,IF(I22=H30,H14,0))</f>
        <v>Сидоров Дмитрий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20</v>
      </c>
      <c r="D33" s="9"/>
      <c r="E33" s="13"/>
      <c r="F33" s="3"/>
      <c r="G33" s="9"/>
      <c r="H33" s="3"/>
      <c r="I33" s="20"/>
      <c r="J33" s="40" t="s">
        <v>3</v>
      </c>
      <c r="K33" s="40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IF(3стр1!C66=3стр1!B65,3стр1!B67,IF(3стр1!C66=3стр1!B67,3стр1!B65,0))</f>
        <v>нет</v>
      </c>
      <c r="C34" s="5">
        <v>47</v>
      </c>
      <c r="D34" s="33" t="s">
        <v>92</v>
      </c>
      <c r="E34" s="13"/>
      <c r="F34" s="2">
        <v>-29</v>
      </c>
      <c r="G34" s="8" t="str">
        <f>IF(3стр1!F20=3стр1!E12,3стр1!E28,IF(3стр1!F20=3стр1!E28,3стр1!E12,0))</f>
        <v>Гайфуллин Роберт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IF(3стр1!D8=3стр1!C6,3стр1!C10,IF(3стр1!D8=3стр1!C10,3стр1!C6,0))</f>
        <v>Калинович Денис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Исмайлов Азамат</v>
      </c>
      <c r="C37" s="3"/>
      <c r="D37" s="3"/>
      <c r="E37" s="3"/>
      <c r="F37" s="2">
        <v>-48</v>
      </c>
      <c r="G37" s="4" t="str">
        <f>IF(E8=D6,D10,IF(E8=D10,D6,0))</f>
        <v>Набиуллин Ильдар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44</v>
      </c>
      <c r="D38" s="3"/>
      <c r="E38" s="3"/>
      <c r="F38" s="3"/>
      <c r="G38" s="5">
        <v>67</v>
      </c>
      <c r="H38" s="12" t="s">
        <v>91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Буков Владислав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44</v>
      </c>
      <c r="E40" s="3"/>
      <c r="F40" s="3"/>
      <c r="G40" s="3"/>
      <c r="H40" s="5">
        <v>69</v>
      </c>
      <c r="I40" s="22" t="s">
        <v>71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Рахматуллина Гульназ</v>
      </c>
      <c r="C41" s="9"/>
      <c r="D41" s="9"/>
      <c r="E41" s="3"/>
      <c r="F41" s="2">
        <v>-50</v>
      </c>
      <c r="G41" s="4" t="str">
        <f>IF(E24=D22,D26,IF(E24=D26,D22,0))</f>
        <v>Мирвалиева Альфия</v>
      </c>
      <c r="H41" s="9"/>
      <c r="I41" s="19"/>
      <c r="J41" s="40" t="s">
        <v>12</v>
      </c>
      <c r="K41" s="40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84</v>
      </c>
      <c r="D42" s="9"/>
      <c r="E42" s="3"/>
      <c r="F42" s="3"/>
      <c r="G42" s="5">
        <v>68</v>
      </c>
      <c r="H42" s="33" t="s">
        <v>71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Мавринский Алексей</v>
      </c>
      <c r="C43" s="3"/>
      <c r="D43" s="9"/>
      <c r="E43" s="3"/>
      <c r="F43" s="2">
        <v>-51</v>
      </c>
      <c r="G43" s="8" t="str">
        <f>IF(E32=D30,D34,IF(E32=D34,D30,0))</f>
        <v>Набиуллин Ильдус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90</v>
      </c>
      <c r="F44" s="3"/>
      <c r="G44" s="3"/>
      <c r="H44" s="2">
        <v>-69</v>
      </c>
      <c r="I44" s="4" t="str">
        <f>IF(I40=H38,H42,IF(I40=H42,H38,0))</f>
        <v>Набиуллин Ильдар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Халимонова Мария</v>
      </c>
      <c r="C45" s="3"/>
      <c r="D45" s="9"/>
      <c r="E45" s="14" t="s">
        <v>50</v>
      </c>
      <c r="F45" s="3"/>
      <c r="G45" s="2">
        <v>-67</v>
      </c>
      <c r="H45" s="4" t="str">
        <f>IF(H38=G37,G39,IF(H38=G39,G37,0))</f>
        <v>Буков Владислав</v>
      </c>
      <c r="I45" s="20"/>
      <c r="J45" s="40" t="s">
        <v>14</v>
      </c>
      <c r="K45" s="40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90</v>
      </c>
      <c r="D46" s="9"/>
      <c r="E46" s="3"/>
      <c r="F46" s="3"/>
      <c r="G46" s="3"/>
      <c r="H46" s="5">
        <v>70</v>
      </c>
      <c r="I46" s="34" t="s">
        <v>69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Набиуллин Ильдус</v>
      </c>
      <c r="I47" s="20"/>
      <c r="J47" s="40" t="s">
        <v>13</v>
      </c>
      <c r="K47" s="40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90</v>
      </c>
      <c r="E48" s="3"/>
      <c r="F48" s="3"/>
      <c r="G48" s="3"/>
      <c r="H48" s="2">
        <v>-70</v>
      </c>
      <c r="I48" s="4" t="str">
        <f>IF(I46=H45,H47,IF(I46=H47,H45,0))</f>
        <v>Набиуллин Ильдус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40" t="s">
        <v>15</v>
      </c>
      <c r="K49" s="40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20</v>
      </c>
      <c r="D50" s="2">
        <v>-77</v>
      </c>
      <c r="E50" s="4" t="str">
        <f>IF(E44=D40,D48,IF(E44=D48,D40,0))</f>
        <v>Исмайлов Азамат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Валеева Гузель</v>
      </c>
      <c r="C51" s="3"/>
      <c r="D51" s="3"/>
      <c r="E51" s="14" t="s">
        <v>51</v>
      </c>
      <c r="F51" s="3"/>
      <c r="G51" s="5">
        <v>79</v>
      </c>
      <c r="H51" s="12" t="s">
        <v>89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Рахматуллина Гульназ</v>
      </c>
      <c r="E52" s="20"/>
      <c r="F52" s="2">
        <v>-72</v>
      </c>
      <c r="G52" s="8" t="str">
        <f>IF(C42=B41,B43,IF(C42=B43,B41,0))</f>
        <v>Мавринский Алексей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20</v>
      </c>
      <c r="F53" s="3"/>
      <c r="G53" s="3"/>
      <c r="H53" s="5">
        <v>81</v>
      </c>
      <c r="I53" s="22" t="s">
        <v>89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Валеева Гузель</v>
      </c>
      <c r="E54" s="14" t="s">
        <v>52</v>
      </c>
      <c r="F54" s="2">
        <v>-73</v>
      </c>
      <c r="G54" s="4">
        <f>IF(C46=B45,B47,IF(C46=B47,B45,0))</f>
        <v>0</v>
      </c>
      <c r="H54" s="9"/>
      <c r="I54" s="19"/>
      <c r="J54" s="40" t="s">
        <v>53</v>
      </c>
      <c r="K54" s="40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Рахматуллина Гульназ</v>
      </c>
      <c r="F55" s="3"/>
      <c r="G55" s="5">
        <v>80</v>
      </c>
      <c r="H55" s="33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54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40" t="s">
        <v>55</v>
      </c>
      <c r="K58" s="40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40" t="s">
        <v>56</v>
      </c>
      <c r="K60" s="40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40" t="s">
        <v>57</v>
      </c>
      <c r="K62" s="40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58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 t="str">
        <f>IF(C65=B64,B66,IF(C65=B66,B64,0))</f>
        <v>нет</v>
      </c>
      <c r="H67" s="9"/>
      <c r="I67" s="19"/>
      <c r="J67" s="40" t="s">
        <v>59</v>
      </c>
      <c r="K67" s="40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60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40" t="s">
        <v>61</v>
      </c>
      <c r="K71" s="40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62</v>
      </c>
      <c r="F73" s="3"/>
      <c r="G73" s="2">
        <v>-92</v>
      </c>
      <c r="H73" s="8">
        <f>IF(H68=G67,G69,IF(H68=G69,G67,0))</f>
        <v>0</v>
      </c>
      <c r="I73" s="20"/>
      <c r="J73" s="40" t="s">
        <v>63</v>
      </c>
      <c r="K73" s="40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64</v>
      </c>
      <c r="F75" s="3"/>
      <c r="G75" s="13"/>
      <c r="H75" s="3"/>
      <c r="I75" s="20"/>
      <c r="J75" s="40" t="s">
        <v>65</v>
      </c>
      <c r="K75" s="40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95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40502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96</v>
      </c>
      <c r="B7" s="25">
        <v>1</v>
      </c>
      <c r="C7" s="26" t="str">
        <f>2!F20</f>
        <v>Урманов Александр</v>
      </c>
      <c r="D7" s="23"/>
      <c r="E7" s="23"/>
      <c r="F7" s="23"/>
      <c r="G7" s="23"/>
      <c r="H7" s="23"/>
      <c r="I7" s="23"/>
    </row>
    <row r="8" spans="1:9" ht="18">
      <c r="A8" s="24" t="s">
        <v>97</v>
      </c>
      <c r="B8" s="25">
        <v>2</v>
      </c>
      <c r="C8" s="26" t="str">
        <f>2!F31</f>
        <v>Булдин Никита</v>
      </c>
      <c r="D8" s="23"/>
      <c r="E8" s="23"/>
      <c r="F8" s="23"/>
      <c r="G8" s="23"/>
      <c r="H8" s="23"/>
      <c r="I8" s="23"/>
    </row>
    <row r="9" spans="1:9" ht="18">
      <c r="A9" s="24" t="s">
        <v>98</v>
      </c>
      <c r="B9" s="25">
        <v>3</v>
      </c>
      <c r="C9" s="26" t="str">
        <f>2!G43</f>
        <v>Максютов Тимур</v>
      </c>
      <c r="D9" s="23"/>
      <c r="E9" s="23"/>
      <c r="F9" s="23"/>
      <c r="G9" s="23"/>
      <c r="H9" s="23"/>
      <c r="I9" s="23"/>
    </row>
    <row r="10" spans="1:9" ht="18">
      <c r="A10" s="24" t="s">
        <v>79</v>
      </c>
      <c r="B10" s="25">
        <v>4</v>
      </c>
      <c r="C10" s="26" t="str">
        <f>2!G51</f>
        <v>Салихов Юнир</v>
      </c>
      <c r="D10" s="23"/>
      <c r="E10" s="23"/>
      <c r="F10" s="23"/>
      <c r="G10" s="23"/>
      <c r="H10" s="23"/>
      <c r="I10" s="23"/>
    </row>
    <row r="11" spans="1:9" ht="18">
      <c r="A11" s="24" t="s">
        <v>99</v>
      </c>
      <c r="B11" s="25">
        <v>5</v>
      </c>
      <c r="C11" s="26" t="str">
        <f>2!C55</f>
        <v>Салихов Раиль</v>
      </c>
      <c r="D11" s="23"/>
      <c r="E11" s="23"/>
      <c r="F11" s="23"/>
      <c r="G11" s="23"/>
      <c r="H11" s="23"/>
      <c r="I11" s="23"/>
    </row>
    <row r="12" spans="1:9" ht="18">
      <c r="A12" s="24" t="s">
        <v>100</v>
      </c>
      <c r="B12" s="25">
        <v>6</v>
      </c>
      <c r="C12" s="26" t="str">
        <f>2!C57</f>
        <v>Плаксиенко Егор</v>
      </c>
      <c r="D12" s="23"/>
      <c r="E12" s="23"/>
      <c r="F12" s="23"/>
      <c r="G12" s="23"/>
      <c r="H12" s="23"/>
      <c r="I12" s="23"/>
    </row>
    <row r="13" spans="1:9" ht="18">
      <c r="A13" s="24" t="s">
        <v>101</v>
      </c>
      <c r="B13" s="25">
        <v>7</v>
      </c>
      <c r="C13" s="26" t="str">
        <f>2!C60</f>
        <v>Балхияров Алмаз</v>
      </c>
      <c r="D13" s="23"/>
      <c r="E13" s="23"/>
      <c r="F13" s="23"/>
      <c r="G13" s="23"/>
      <c r="H13" s="23"/>
      <c r="I13" s="23"/>
    </row>
    <row r="14" spans="1:9" ht="18">
      <c r="A14" s="24" t="s">
        <v>94</v>
      </c>
      <c r="B14" s="25">
        <v>8</v>
      </c>
      <c r="C14" s="26" t="str">
        <f>2!C62</f>
        <v>Григорьев Андрей</v>
      </c>
      <c r="D14" s="23"/>
      <c r="E14" s="23"/>
      <c r="F14" s="23"/>
      <c r="G14" s="23"/>
      <c r="H14" s="23"/>
      <c r="I14" s="23"/>
    </row>
    <row r="15" spans="1:9" ht="18">
      <c r="A15" s="24" t="s">
        <v>102</v>
      </c>
      <c r="B15" s="25">
        <v>9</v>
      </c>
      <c r="C15" s="26" t="str">
        <f>2!G57</f>
        <v>Сиротенко Вадим</v>
      </c>
      <c r="D15" s="23"/>
      <c r="E15" s="23"/>
      <c r="F15" s="23"/>
      <c r="G15" s="23"/>
      <c r="H15" s="23"/>
      <c r="I15" s="23"/>
    </row>
    <row r="16" spans="1:9" ht="18">
      <c r="A16" s="24" t="s">
        <v>44</v>
      </c>
      <c r="B16" s="25">
        <v>10</v>
      </c>
      <c r="C16" s="26" t="str">
        <f>2!G60</f>
        <v>Гайфуллин Роберт</v>
      </c>
      <c r="D16" s="23"/>
      <c r="E16" s="23"/>
      <c r="F16" s="23"/>
      <c r="G16" s="23"/>
      <c r="H16" s="23"/>
      <c r="I16" s="23"/>
    </row>
    <row r="17" spans="1:9" ht="18">
      <c r="A17" s="24" t="s">
        <v>103</v>
      </c>
      <c r="B17" s="25">
        <v>11</v>
      </c>
      <c r="C17" s="26" t="str">
        <f>2!G64</f>
        <v>Исмайлов Азамат</v>
      </c>
      <c r="D17" s="23"/>
      <c r="E17" s="23"/>
      <c r="F17" s="23"/>
      <c r="G17" s="23"/>
      <c r="H17" s="23"/>
      <c r="I17" s="23"/>
    </row>
    <row r="18" spans="1:9" ht="18">
      <c r="A18" s="24" t="s">
        <v>49</v>
      </c>
      <c r="B18" s="25">
        <v>12</v>
      </c>
      <c r="C18" s="26">
        <f>2!G66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49</v>
      </c>
      <c r="B19" s="25">
        <v>13</v>
      </c>
      <c r="C19" s="26">
        <f>2!D67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49</v>
      </c>
      <c r="B20" s="25">
        <v>14</v>
      </c>
      <c r="C20" s="26">
        <f>2!D70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49</v>
      </c>
      <c r="B21" s="25">
        <v>15</v>
      </c>
      <c r="C21" s="26">
        <f>2!G69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49</v>
      </c>
      <c r="B22" s="25">
        <v>16</v>
      </c>
      <c r="C22" s="26" t="str">
        <f>2!G71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8" t="str">
        <f>Сп2!A1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Сп2!A2</f>
        <v>1/8 финала Турнира Николай Смирнов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Сп2!A3</f>
        <v>40502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Сп2!A7</f>
        <v>Урманов Александр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96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Сп2!A22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96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Сп2!A15</f>
        <v>Плаксиенко Егор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102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Сп2!A14</f>
        <v>Максютов Тимур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96</v>
      </c>
      <c r="F12" s="3"/>
      <c r="G12" s="11"/>
      <c r="H12" s="3"/>
      <c r="I12" s="3"/>
    </row>
    <row r="13" spans="1:9" ht="12.75">
      <c r="A13" s="2">
        <v>5</v>
      </c>
      <c r="B13" s="4" t="str">
        <f>Сп2!A11</f>
        <v>Салихов Раиль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99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Сп2!A18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99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Сп2!A19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79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Сп2!A10</f>
        <v>Гайфуллин Роберт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96</v>
      </c>
      <c r="G20" s="6"/>
      <c r="H20" s="6"/>
      <c r="I20" s="6"/>
    </row>
    <row r="21" spans="1:9" ht="12.75">
      <c r="A21" s="2">
        <v>3</v>
      </c>
      <c r="B21" s="4" t="str">
        <f>Сп2!A9</f>
        <v>Булдин Никита</v>
      </c>
      <c r="C21" s="3"/>
      <c r="D21" s="3"/>
      <c r="E21" s="9"/>
      <c r="F21" s="13"/>
      <c r="G21" s="3"/>
      <c r="H21" s="40" t="s">
        <v>0</v>
      </c>
      <c r="I21" s="40"/>
    </row>
    <row r="22" spans="1:9" ht="12.75">
      <c r="A22" s="3"/>
      <c r="B22" s="5">
        <v>5</v>
      </c>
      <c r="C22" s="6" t="s">
        <v>98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Сп2!A20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98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Сп2!A17</f>
        <v>Григорьев Андрей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103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Сп2!A12</f>
        <v>Балхияров Алмаз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98</v>
      </c>
      <c r="F28" s="13"/>
      <c r="G28" s="3"/>
      <c r="H28" s="3"/>
      <c r="I28" s="3"/>
    </row>
    <row r="29" spans="1:9" ht="12.75">
      <c r="A29" s="2">
        <v>7</v>
      </c>
      <c r="B29" s="4" t="str">
        <f>Сп2!A13</f>
        <v>Салихов Юнир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101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Сп2!A16</f>
        <v>Исмайлов Азамат</v>
      </c>
      <c r="C31" s="9"/>
      <c r="D31" s="9"/>
      <c r="E31" s="2">
        <v>-15</v>
      </c>
      <c r="F31" s="4" t="str">
        <f>IF(F20=E12,E28,IF(F20=E28,E12,0))</f>
        <v>Булдин Никита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101</v>
      </c>
      <c r="E32" s="3"/>
      <c r="F32" s="13"/>
      <c r="G32" s="3"/>
      <c r="H32" s="40" t="s">
        <v>1</v>
      </c>
      <c r="I32" s="40"/>
    </row>
    <row r="33" spans="1:9" ht="12.75">
      <c r="A33" s="2">
        <v>15</v>
      </c>
      <c r="B33" s="4" t="str">
        <f>Сп2!A21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97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Сп2!A8</f>
        <v>Сиротенко Вадим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Салихов Раиль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94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Максютов Тимур</v>
      </c>
      <c r="C39" s="5">
        <v>20</v>
      </c>
      <c r="D39" s="15" t="s">
        <v>94</v>
      </c>
      <c r="E39" s="5">
        <v>26</v>
      </c>
      <c r="F39" s="15" t="s">
        <v>94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Сиротенко Вадим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94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103</v>
      </c>
      <c r="E43" s="13"/>
      <c r="F43" s="5">
        <v>28</v>
      </c>
      <c r="G43" s="15" t="s">
        <v>94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Григорьев Андрей</v>
      </c>
      <c r="D44" s="3"/>
      <c r="E44" s="13"/>
      <c r="F44" s="9"/>
      <c r="G44" s="3"/>
      <c r="H44" s="40" t="s">
        <v>2</v>
      </c>
      <c r="I44" s="40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Салихов Юнир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100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Балхияров Алмаз</v>
      </c>
      <c r="C47" s="5">
        <v>22</v>
      </c>
      <c r="D47" s="15" t="s">
        <v>100</v>
      </c>
      <c r="E47" s="5">
        <v>27</v>
      </c>
      <c r="F47" s="16" t="s">
        <v>101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Гайфуллин Роберт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Исмайлов Азамат</v>
      </c>
      <c r="C49" s="3"/>
      <c r="D49" s="5">
        <v>25</v>
      </c>
      <c r="E49" s="16" t="s">
        <v>102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44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102</v>
      </c>
      <c r="E51" s="13"/>
      <c r="F51" s="2">
        <v>-28</v>
      </c>
      <c r="G51" s="4" t="str">
        <f>IF(G43=F39,F47,IF(G43=F47,F39,0))</f>
        <v>Салихов Юнир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Плаксиенко Егор</v>
      </c>
      <c r="D52" s="3"/>
      <c r="E52" s="13"/>
      <c r="F52" s="3"/>
      <c r="G52" s="19"/>
      <c r="H52" s="40" t="s">
        <v>3</v>
      </c>
      <c r="I52" s="40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Салихов Раиль</v>
      </c>
      <c r="C54" s="3"/>
      <c r="D54" s="2">
        <v>-20</v>
      </c>
      <c r="E54" s="4" t="str">
        <f>IF(D39=C38,C40,IF(D39=C40,C38,0))</f>
        <v>Сиротенко Вадим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99</v>
      </c>
      <c r="D55" s="3"/>
      <c r="E55" s="5">
        <v>31</v>
      </c>
      <c r="F55" s="6" t="s">
        <v>97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Плаксиенко Егор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Плаксиенко Егор</v>
      </c>
      <c r="D57" s="3"/>
      <c r="E57" s="3"/>
      <c r="F57" s="5">
        <v>33</v>
      </c>
      <c r="G57" s="6" t="s">
        <v>97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Гайфуллин Роберт</v>
      </c>
      <c r="F58" s="9"/>
      <c r="G58" s="3"/>
      <c r="H58" s="40" t="s">
        <v>6</v>
      </c>
      <c r="I58" s="40"/>
    </row>
    <row r="59" spans="1:9" ht="12.75">
      <c r="A59" s="2">
        <v>-24</v>
      </c>
      <c r="B59" s="4" t="str">
        <f>IF(E41=D39,D43,IF(E41=D43,D39,0))</f>
        <v>Григорьев Андрей</v>
      </c>
      <c r="C59" s="3"/>
      <c r="D59" s="3"/>
      <c r="E59" s="5">
        <v>32</v>
      </c>
      <c r="F59" s="10" t="s">
        <v>79</v>
      </c>
      <c r="G59" s="20"/>
      <c r="H59" s="3"/>
      <c r="I59" s="3"/>
    </row>
    <row r="60" spans="1:9" ht="12.75">
      <c r="A60" s="3"/>
      <c r="B60" s="5">
        <v>30</v>
      </c>
      <c r="C60" s="6" t="s">
        <v>100</v>
      </c>
      <c r="D60" s="2">
        <v>-23</v>
      </c>
      <c r="E60" s="8" t="str">
        <f>IF(D51=C50,C52,IF(D51=C52,C50,0))</f>
        <v>Исмайлов Азамат</v>
      </c>
      <c r="F60" s="2">
        <v>-33</v>
      </c>
      <c r="G60" s="4" t="str">
        <f>IF(G57=F55,F59,IF(G57=F59,F55,0))</f>
        <v>Гайфуллин Роберт</v>
      </c>
      <c r="H60" s="12"/>
      <c r="I60" s="12"/>
    </row>
    <row r="61" spans="1:9" ht="12.75">
      <c r="A61" s="2">
        <v>-25</v>
      </c>
      <c r="B61" s="8" t="str">
        <f>IF(E49=D47,D51,IF(E49=D51,D47,0))</f>
        <v>Балхияров Алмаз</v>
      </c>
      <c r="C61" s="14" t="s">
        <v>7</v>
      </c>
      <c r="D61" s="3"/>
      <c r="E61" s="3"/>
      <c r="F61" s="3"/>
      <c r="G61" s="3"/>
      <c r="H61" s="40" t="s">
        <v>8</v>
      </c>
      <c r="I61" s="40"/>
    </row>
    <row r="62" spans="1:9" ht="12.75">
      <c r="A62" s="3"/>
      <c r="B62" s="2">
        <v>-30</v>
      </c>
      <c r="C62" s="4" t="str">
        <f>IF(C60=B59,B61,IF(C60=B61,B59,0))</f>
        <v>Григорьев Андрей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44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Исмайлов Азамат</v>
      </c>
      <c r="G65" s="3"/>
      <c r="H65" s="40" t="s">
        <v>10</v>
      </c>
      <c r="I65" s="40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40" t="s">
        <v>11</v>
      </c>
      <c r="I67" s="40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40" t="s">
        <v>13</v>
      </c>
      <c r="I70" s="40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40" t="s">
        <v>15</v>
      </c>
      <c r="I72" s="4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6" t="s">
        <v>36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36" t="s">
        <v>104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40509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105</v>
      </c>
      <c r="B7" s="25">
        <v>1</v>
      </c>
      <c r="C7" s="26" t="str">
        <f>1стр1!G36</f>
        <v>Коробко Павел</v>
      </c>
      <c r="D7" s="23"/>
      <c r="E7" s="23"/>
      <c r="F7" s="23"/>
      <c r="G7" s="23"/>
      <c r="H7" s="23"/>
      <c r="I7" s="23"/>
    </row>
    <row r="8" spans="1:9" ht="18">
      <c r="A8" s="24" t="s">
        <v>106</v>
      </c>
      <c r="B8" s="25">
        <v>2</v>
      </c>
      <c r="C8" s="26" t="str">
        <f>1стр1!G56</f>
        <v>Прокофьев Михаил</v>
      </c>
      <c r="D8" s="23"/>
      <c r="E8" s="23"/>
      <c r="F8" s="23"/>
      <c r="G8" s="23"/>
      <c r="H8" s="23"/>
      <c r="I8" s="23"/>
    </row>
    <row r="9" spans="1:9" ht="18">
      <c r="A9" s="24" t="s">
        <v>107</v>
      </c>
      <c r="B9" s="25">
        <v>3</v>
      </c>
      <c r="C9" s="26" t="str">
        <f>1стр2!I22</f>
        <v>Лебедь Виктор</v>
      </c>
      <c r="D9" s="23"/>
      <c r="E9" s="23"/>
      <c r="F9" s="23"/>
      <c r="G9" s="23"/>
      <c r="H9" s="23"/>
      <c r="I9" s="23"/>
    </row>
    <row r="10" spans="1:9" ht="18">
      <c r="A10" s="24" t="s">
        <v>108</v>
      </c>
      <c r="B10" s="25">
        <v>4</v>
      </c>
      <c r="C10" s="26" t="str">
        <f>1стр2!I32</f>
        <v>Баканов Сергей</v>
      </c>
      <c r="D10" s="23"/>
      <c r="E10" s="23"/>
      <c r="F10" s="23"/>
      <c r="G10" s="23"/>
      <c r="H10" s="23"/>
      <c r="I10" s="23"/>
    </row>
    <row r="11" spans="1:9" ht="18">
      <c r="A11" s="24" t="s">
        <v>109</v>
      </c>
      <c r="B11" s="25">
        <v>5</v>
      </c>
      <c r="C11" s="26" t="str">
        <f>1стр1!G63</f>
        <v>Ямалетдинов Азамат</v>
      </c>
      <c r="D11" s="23"/>
      <c r="E11" s="23"/>
      <c r="F11" s="23"/>
      <c r="G11" s="23"/>
      <c r="H11" s="23"/>
      <c r="I11" s="23"/>
    </row>
    <row r="12" spans="1:9" ht="18">
      <c r="A12" s="24" t="s">
        <v>110</v>
      </c>
      <c r="B12" s="25">
        <v>6</v>
      </c>
      <c r="C12" s="26" t="str">
        <f>1стр1!G65</f>
        <v>Полушин Сергей</v>
      </c>
      <c r="D12" s="23"/>
      <c r="E12" s="23"/>
      <c r="F12" s="23"/>
      <c r="G12" s="23"/>
      <c r="H12" s="23"/>
      <c r="I12" s="23"/>
    </row>
    <row r="13" spans="1:9" ht="18">
      <c r="A13" s="24" t="s">
        <v>111</v>
      </c>
      <c r="B13" s="25">
        <v>7</v>
      </c>
      <c r="C13" s="26" t="str">
        <f>1стр1!G68</f>
        <v>Осинский Александр</v>
      </c>
      <c r="D13" s="23"/>
      <c r="E13" s="23"/>
      <c r="F13" s="23"/>
      <c r="G13" s="23"/>
      <c r="H13" s="23"/>
      <c r="I13" s="23"/>
    </row>
    <row r="14" spans="1:9" ht="18">
      <c r="A14" s="24" t="s">
        <v>112</v>
      </c>
      <c r="B14" s="25">
        <v>8</v>
      </c>
      <c r="C14" s="26" t="str">
        <f>1стр1!G70</f>
        <v>Бражников Евгений</v>
      </c>
      <c r="D14" s="23"/>
      <c r="E14" s="23"/>
      <c r="F14" s="23"/>
      <c r="G14" s="23"/>
      <c r="H14" s="23"/>
      <c r="I14" s="23"/>
    </row>
    <row r="15" spans="1:9" ht="18">
      <c r="A15" s="24" t="s">
        <v>113</v>
      </c>
      <c r="B15" s="25">
        <v>9</v>
      </c>
      <c r="C15" s="26" t="str">
        <f>1стр1!D72</f>
        <v>Андрющенко Матвей</v>
      </c>
      <c r="D15" s="23"/>
      <c r="E15" s="23"/>
      <c r="F15" s="23"/>
      <c r="G15" s="23"/>
      <c r="H15" s="23"/>
      <c r="I15" s="23"/>
    </row>
    <row r="16" spans="1:9" ht="18">
      <c r="A16" s="24" t="s">
        <v>114</v>
      </c>
      <c r="B16" s="25">
        <v>10</v>
      </c>
      <c r="C16" s="26" t="str">
        <f>1стр1!D75</f>
        <v>Сагитов Александр</v>
      </c>
      <c r="D16" s="23"/>
      <c r="E16" s="23"/>
      <c r="F16" s="23"/>
      <c r="G16" s="23"/>
      <c r="H16" s="23"/>
      <c r="I16" s="23"/>
    </row>
    <row r="17" spans="1:9" ht="18">
      <c r="A17" s="24" t="s">
        <v>115</v>
      </c>
      <c r="B17" s="25">
        <v>11</v>
      </c>
      <c r="C17" s="26" t="str">
        <f>1стр1!G73</f>
        <v>Лось Андрей</v>
      </c>
      <c r="D17" s="23"/>
      <c r="E17" s="23"/>
      <c r="F17" s="23"/>
      <c r="G17" s="23"/>
      <c r="H17" s="23"/>
      <c r="I17" s="23"/>
    </row>
    <row r="18" spans="1:9" ht="18">
      <c r="A18" s="24" t="s">
        <v>116</v>
      </c>
      <c r="B18" s="25">
        <v>12</v>
      </c>
      <c r="C18" s="26" t="str">
        <f>1стр1!G75</f>
        <v>Набиуллин Дамир</v>
      </c>
      <c r="D18" s="23"/>
      <c r="E18" s="23"/>
      <c r="F18" s="23"/>
      <c r="G18" s="23"/>
      <c r="H18" s="23"/>
      <c r="I18" s="23"/>
    </row>
    <row r="19" spans="1:9" ht="18">
      <c r="A19" s="24" t="s">
        <v>117</v>
      </c>
      <c r="B19" s="25">
        <v>13</v>
      </c>
      <c r="C19" s="26" t="str">
        <f>1стр2!I40</f>
        <v>Асылгужин Марсель</v>
      </c>
      <c r="D19" s="23"/>
      <c r="E19" s="23"/>
      <c r="F19" s="23"/>
      <c r="G19" s="23"/>
      <c r="H19" s="23"/>
      <c r="I19" s="23"/>
    </row>
    <row r="20" spans="1:9" ht="18">
      <c r="A20" s="24" t="s">
        <v>118</v>
      </c>
      <c r="B20" s="25">
        <v>14</v>
      </c>
      <c r="C20" s="26" t="str">
        <f>1стр2!I44</f>
        <v>Дерябин Вячеслав</v>
      </c>
      <c r="D20" s="23"/>
      <c r="E20" s="23"/>
      <c r="F20" s="23"/>
      <c r="G20" s="23"/>
      <c r="H20" s="23"/>
      <c r="I20" s="23"/>
    </row>
    <row r="21" spans="1:9" ht="18">
      <c r="A21" s="24" t="s">
        <v>119</v>
      </c>
      <c r="B21" s="25">
        <v>15</v>
      </c>
      <c r="C21" s="26" t="str">
        <f>1стр2!I46</f>
        <v>Гизатуллин Тимур</v>
      </c>
      <c r="D21" s="23"/>
      <c r="E21" s="23"/>
      <c r="F21" s="23"/>
      <c r="G21" s="23"/>
      <c r="H21" s="23"/>
      <c r="I21" s="23"/>
    </row>
    <row r="22" spans="1:9" ht="18">
      <c r="A22" s="24" t="s">
        <v>120</v>
      </c>
      <c r="B22" s="25">
        <v>16</v>
      </c>
      <c r="C22" s="26" t="str">
        <f>1стр2!I48</f>
        <v>Толкачев Иван</v>
      </c>
      <c r="D22" s="23"/>
      <c r="E22" s="23"/>
      <c r="F22" s="23"/>
      <c r="G22" s="23"/>
      <c r="H22" s="23"/>
      <c r="I22" s="23"/>
    </row>
    <row r="23" spans="1:9" ht="18">
      <c r="A23" s="24" t="s">
        <v>121</v>
      </c>
      <c r="B23" s="25">
        <v>17</v>
      </c>
      <c r="C23" s="26" t="str">
        <f>1стр2!E44</f>
        <v>Краснова Светлана</v>
      </c>
      <c r="D23" s="23"/>
      <c r="E23" s="23"/>
      <c r="F23" s="23"/>
      <c r="G23" s="23"/>
      <c r="H23" s="23"/>
      <c r="I23" s="23"/>
    </row>
    <row r="24" spans="1:9" ht="18">
      <c r="A24" s="24" t="s">
        <v>122</v>
      </c>
      <c r="B24" s="25">
        <v>18</v>
      </c>
      <c r="C24" s="26" t="str">
        <f>1стр2!E50</f>
        <v>Насков Андрей</v>
      </c>
      <c r="D24" s="23"/>
      <c r="E24" s="23"/>
      <c r="F24" s="23"/>
      <c r="G24" s="23"/>
      <c r="H24" s="23"/>
      <c r="I24" s="23"/>
    </row>
    <row r="25" spans="1:9" ht="18">
      <c r="A25" s="24" t="s">
        <v>123</v>
      </c>
      <c r="B25" s="25">
        <v>19</v>
      </c>
      <c r="C25" s="26" t="str">
        <f>1стр2!E53</f>
        <v>Емельянов Александр</v>
      </c>
      <c r="D25" s="23"/>
      <c r="E25" s="23"/>
      <c r="F25" s="23"/>
      <c r="G25" s="23"/>
      <c r="H25" s="23"/>
      <c r="I25" s="23"/>
    </row>
    <row r="26" spans="1:9" ht="18">
      <c r="A26" s="24" t="s">
        <v>124</v>
      </c>
      <c r="B26" s="25">
        <v>20</v>
      </c>
      <c r="C26" s="26" t="str">
        <f>1стр2!E55</f>
        <v>Шайхутдинова Маргарита</v>
      </c>
      <c r="D26" s="23"/>
      <c r="E26" s="23"/>
      <c r="F26" s="23"/>
      <c r="G26" s="23"/>
      <c r="H26" s="23"/>
      <c r="I26" s="23"/>
    </row>
    <row r="27" spans="1:9" ht="18">
      <c r="A27" s="24" t="s">
        <v>125</v>
      </c>
      <c r="B27" s="25">
        <v>21</v>
      </c>
      <c r="C27" s="26" t="str">
        <f>1стр2!I53</f>
        <v>Агзамова Мария</v>
      </c>
      <c r="D27" s="23"/>
      <c r="E27" s="23"/>
      <c r="F27" s="23"/>
      <c r="G27" s="23"/>
      <c r="H27" s="23"/>
      <c r="I27" s="23"/>
    </row>
    <row r="28" spans="1:9" ht="18">
      <c r="A28" s="24" t="s">
        <v>126</v>
      </c>
      <c r="B28" s="25">
        <v>22</v>
      </c>
      <c r="C28" s="26" t="str">
        <f>1стр2!I57</f>
        <v>Молодцов Вадим</v>
      </c>
      <c r="D28" s="23"/>
      <c r="E28" s="23"/>
      <c r="F28" s="23"/>
      <c r="G28" s="23"/>
      <c r="H28" s="23"/>
      <c r="I28" s="23"/>
    </row>
    <row r="29" spans="1:9" ht="18">
      <c r="A29" s="24" t="s">
        <v>127</v>
      </c>
      <c r="B29" s="25">
        <v>23</v>
      </c>
      <c r="C29" s="26" t="str">
        <f>1стр2!I59</f>
        <v>Лукьянов Роман</v>
      </c>
      <c r="D29" s="23"/>
      <c r="E29" s="23"/>
      <c r="F29" s="23"/>
      <c r="G29" s="23"/>
      <c r="H29" s="23"/>
      <c r="I29" s="23"/>
    </row>
    <row r="30" spans="1:9" ht="18">
      <c r="A30" s="24" t="s">
        <v>128</v>
      </c>
      <c r="B30" s="25">
        <v>24</v>
      </c>
      <c r="C30" s="26" t="str">
        <f>1стр2!I61</f>
        <v>Тарараев Петр</v>
      </c>
      <c r="D30" s="23"/>
      <c r="E30" s="23"/>
      <c r="F30" s="23"/>
      <c r="G30" s="23"/>
      <c r="H30" s="23"/>
      <c r="I30" s="23"/>
    </row>
    <row r="31" spans="1:9" ht="18">
      <c r="A31" s="24" t="s">
        <v>129</v>
      </c>
      <c r="B31" s="25">
        <v>25</v>
      </c>
      <c r="C31" s="26" t="str">
        <f>1стр2!E63</f>
        <v>Бактыбаев Рафаэль</v>
      </c>
      <c r="D31" s="23"/>
      <c r="E31" s="23"/>
      <c r="F31" s="23"/>
      <c r="G31" s="23"/>
      <c r="H31" s="23"/>
      <c r="I31" s="23"/>
    </row>
    <row r="32" spans="1:9" ht="18">
      <c r="A32" s="24" t="s">
        <v>94</v>
      </c>
      <c r="B32" s="25">
        <v>26</v>
      </c>
      <c r="C32" s="26" t="str">
        <f>1стр2!E69</f>
        <v>Рахматуллина Ляйсан</v>
      </c>
      <c r="D32" s="23"/>
      <c r="E32" s="23"/>
      <c r="F32" s="23"/>
      <c r="G32" s="23"/>
      <c r="H32" s="23"/>
      <c r="I32" s="23"/>
    </row>
    <row r="33" spans="1:9" ht="18">
      <c r="A33" s="24" t="s">
        <v>101</v>
      </c>
      <c r="B33" s="25">
        <v>27</v>
      </c>
      <c r="C33" s="26" t="str">
        <f>1стр2!E72</f>
        <v>Салихов Юнир</v>
      </c>
      <c r="D33" s="23"/>
      <c r="E33" s="23"/>
      <c r="F33" s="23"/>
      <c r="G33" s="23"/>
      <c r="H33" s="23"/>
      <c r="I33" s="23"/>
    </row>
    <row r="34" spans="1:9" ht="18">
      <c r="A34" s="24" t="s">
        <v>130</v>
      </c>
      <c r="B34" s="25">
        <v>28</v>
      </c>
      <c r="C34" s="26" t="str">
        <f>1стр2!E74</f>
        <v>Грубов Виталий</v>
      </c>
      <c r="D34" s="23"/>
      <c r="E34" s="23"/>
      <c r="F34" s="23"/>
      <c r="G34" s="23"/>
      <c r="H34" s="23"/>
      <c r="I34" s="23"/>
    </row>
    <row r="35" spans="1:9" ht="18">
      <c r="A35" s="24" t="s">
        <v>44</v>
      </c>
      <c r="B35" s="25">
        <v>29</v>
      </c>
      <c r="C35" s="26" t="str">
        <f>1стр2!I66</f>
        <v>Давлетов Тимур</v>
      </c>
      <c r="D35" s="23"/>
      <c r="E35" s="23"/>
      <c r="F35" s="23"/>
      <c r="G35" s="23"/>
      <c r="H35" s="23"/>
      <c r="I35" s="23"/>
    </row>
    <row r="36" spans="1:9" ht="18">
      <c r="A36" s="24" t="s">
        <v>131</v>
      </c>
      <c r="B36" s="25">
        <v>30</v>
      </c>
      <c r="C36" s="26" t="str">
        <f>1стр2!I70</f>
        <v>Исмайлов Азамат</v>
      </c>
      <c r="D36" s="23"/>
      <c r="E36" s="23"/>
      <c r="F36" s="23"/>
      <c r="G36" s="23"/>
      <c r="H36" s="23"/>
      <c r="I36" s="23"/>
    </row>
    <row r="37" spans="1:9" ht="18">
      <c r="A37" s="24" t="s">
        <v>132</v>
      </c>
      <c r="B37" s="25">
        <v>31</v>
      </c>
      <c r="C37" s="26" t="str">
        <f>1стр2!I72</f>
        <v>Максютов Тимур</v>
      </c>
      <c r="D37" s="23"/>
      <c r="E37" s="23"/>
      <c r="F37" s="23"/>
      <c r="G37" s="23"/>
      <c r="H37" s="23"/>
      <c r="I37" s="23"/>
    </row>
    <row r="38" spans="1:9" ht="18">
      <c r="A38" s="24" t="s">
        <v>49</v>
      </c>
      <c r="B38" s="25">
        <v>32</v>
      </c>
      <c r="C38" s="26" t="str">
        <f>1стр2!I74</f>
        <v>нет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2" t="str">
        <f>Сп1!A1</f>
        <v>Кубок Башкортостана</v>
      </c>
      <c r="B1" s="42"/>
      <c r="C1" s="42"/>
      <c r="D1" s="42"/>
      <c r="E1" s="42"/>
      <c r="F1" s="42"/>
      <c r="G1" s="42"/>
    </row>
    <row r="2" spans="1:7" ht="15.75">
      <c r="A2" s="42" t="str">
        <f>Сп1!A2</f>
        <v>1/4 финала Турнира Николай Смирнов</v>
      </c>
      <c r="B2" s="42"/>
      <c r="C2" s="42"/>
      <c r="D2" s="42"/>
      <c r="E2" s="42"/>
      <c r="F2" s="42"/>
      <c r="G2" s="42"/>
    </row>
    <row r="3" spans="1:7" ht="15.75">
      <c r="A3" s="41">
        <f>Сп1!A3</f>
        <v>40509</v>
      </c>
      <c r="B3" s="41"/>
      <c r="C3" s="41"/>
      <c r="D3" s="41"/>
      <c r="E3" s="41"/>
      <c r="F3" s="41"/>
      <c r="G3" s="4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Сп1!A7</f>
        <v>Коробко Павел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105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 t="str">
        <f>Сп1!A38</f>
        <v>нет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105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Сп1!A23</f>
        <v>Краснова Светлана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120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Сп1!A22</f>
        <v>Ямалетдинов Азамат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105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Сп1!A15</f>
        <v>Асылгужин Марсель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113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 t="str">
        <f>Сп1!A30</f>
        <v>Грубов Виталий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112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 t="str">
        <f>Сп1!A31</f>
        <v>Набиуллин Дамир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112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Сп1!A14</f>
        <v>Осинский Александр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105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Сп1!A11</f>
        <v>Андрющенко Матвей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109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 t="str">
        <f>Сп1!A34</f>
        <v>Рахматуллина Ляйсан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109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 t="str">
        <f>Сп1!A27</f>
        <v>Шайхутдинова Маргарита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116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Сп1!A18</f>
        <v>Толкачев Иван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108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Сп1!A19</f>
        <v>Бражников Евгений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117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 t="str">
        <f>Сп1!A26</f>
        <v>Агзамова Мария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108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 t="str">
        <f>Сп1!A35</f>
        <v>Исмайлов Азамат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108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Сп1!A10</f>
        <v>Лебедь Виктор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105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Сп1!A9</f>
        <v>Давлетов Тимур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131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 t="str">
        <f>Сп1!A36</f>
        <v>Дерябин Вячеслав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118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Сп1!A25</f>
        <v>Насков Андрей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118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Сп1!A20</f>
        <v>Лось Андрей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110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Сп1!A17</f>
        <v>Баканов Сергей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115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 t="str">
        <f>Сп1!A28</f>
        <v>Лукьянов Роман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110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 t="str">
        <f>Сп1!A33</f>
        <v>Салихов Юнир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110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Сп1!A12</f>
        <v>Полушин Сергей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111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Сп1!A13</f>
        <v>Прокофьев Михаил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111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 t="str">
        <f>Сп1!A32</f>
        <v>Максютов Тимур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111</v>
      </c>
      <c r="E56" s="9"/>
      <c r="F56" s="18">
        <v>-31</v>
      </c>
      <c r="G56" s="4" t="str">
        <f>IF(G36=F20,F52,IF(G36=F52,F20,0))</f>
        <v>Прокофьев Михаил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 t="str">
        <f>Сп1!A29</f>
        <v>Тарараев Петр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127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Сп1!A16</f>
        <v>Емельянов Александр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111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Сп1!A21</f>
        <v>Гизатуллин Тимур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119</v>
      </c>
      <c r="D62" s="9"/>
      <c r="E62" s="2">
        <v>-58</v>
      </c>
      <c r="F62" s="4" t="str">
        <f>IF(1стр2!H14=1стр2!G10,1стр2!G18,IF(1стр2!H14=1стр2!G18,1стр2!G10,0))</f>
        <v>Полушин Сергей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Сп1!A24</f>
        <v>Молодцов Вадим</v>
      </c>
      <c r="C63" s="9"/>
      <c r="D63" s="9"/>
      <c r="E63" s="3"/>
      <c r="F63" s="5">
        <v>61</v>
      </c>
      <c r="G63" s="6" t="s">
        <v>120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106</v>
      </c>
      <c r="E64" s="2">
        <v>-59</v>
      </c>
      <c r="F64" s="8" t="str">
        <f>IF(1стр2!H30=1стр2!G26,1стр2!G34,IF(1стр2!H30=1стр2!G34,1стр2!G26,0))</f>
        <v>Ямалетдинов Азамат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 t="str">
        <f>Сп1!A37</f>
        <v>Бактыбаев Рафаэль</v>
      </c>
      <c r="C65" s="9"/>
      <c r="D65" s="3"/>
      <c r="E65" s="3"/>
      <c r="F65" s="2">
        <v>-61</v>
      </c>
      <c r="G65" s="4" t="str">
        <f>IF(G63=F62,F64,IF(G63=F64,F62,0))</f>
        <v>Полушин Сергей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106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Сп1!A8</f>
        <v>Сагитов Александр</v>
      </c>
      <c r="C67" s="3"/>
      <c r="D67" s="3"/>
      <c r="E67" s="2">
        <v>-56</v>
      </c>
      <c r="F67" s="4" t="str">
        <f>IF(1стр2!G10=1стр2!F6,1стр2!F14,IF(1стр2!G10=1стр2!F14,1стр2!F6,0))</f>
        <v>Осинский Александр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112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IF(1стр2!F6=1стр2!E4,1стр2!E8,IF(1стр2!F6=1стр2!E8,1стр2!E4,0))</f>
        <v>Набиуллин Дамир</v>
      </c>
      <c r="C69" s="3"/>
      <c r="D69" s="3"/>
      <c r="E69" s="2">
        <v>-57</v>
      </c>
      <c r="F69" s="8" t="str">
        <f>IF(1стр2!G26=1стр2!F22,1стр2!F30,IF(1стр2!G26=1стр2!F30,1стр2!F22,0))</f>
        <v>Бражников Евгений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109</v>
      </c>
      <c r="D70" s="3"/>
      <c r="E70" s="3"/>
      <c r="F70" s="2">
        <v>-62</v>
      </c>
      <c r="G70" s="4" t="str">
        <f>IF(G68=F67,F69,IF(G68=F69,F67,0))</f>
        <v>Бражников Евгений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IF(1стр2!F14=1стр2!E12,1стр2!E16,IF(1стр2!F14=1стр2!E16,1стр2!E12,0))</f>
        <v>Андрющенко Матвей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109</v>
      </c>
      <c r="E72" s="2">
        <v>-63</v>
      </c>
      <c r="F72" s="4" t="str">
        <f>IF(C70=B69,B71,IF(C70=B71,B69,0))</f>
        <v>Набиуллин Дамир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IF(1стр2!F22=1стр2!E20,1стр2!E24,IF(1стр2!F22=1стр2!E24,1стр2!E20,0))</f>
        <v>Лось Андрей</v>
      </c>
      <c r="C73" s="9"/>
      <c r="D73" s="17" t="s">
        <v>6</v>
      </c>
      <c r="E73" s="3"/>
      <c r="F73" s="5">
        <v>66</v>
      </c>
      <c r="G73" s="6" t="s">
        <v>118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106</v>
      </c>
      <c r="D74" s="20"/>
      <c r="E74" s="2">
        <v>-64</v>
      </c>
      <c r="F74" s="8" t="str">
        <f>IF(C74=B73,B75,IF(C74=B75,B73,0))</f>
        <v>Лось Андрей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IF(1стр2!F30=1стр2!E28,1стр2!E32,IF(1стр2!F30=1стр2!E32,1стр2!E28,0))</f>
        <v>Сагитов Александр</v>
      </c>
      <c r="C75" s="2">
        <v>-65</v>
      </c>
      <c r="D75" s="4" t="str">
        <f>IF(D72=C70,C74,IF(D72=C74,C70,0))</f>
        <v>Сагитов Александр</v>
      </c>
      <c r="E75" s="3"/>
      <c r="F75" s="2">
        <v>-66</v>
      </c>
      <c r="G75" s="4" t="str">
        <f>IF(G73=F72,F74,IF(G73=F74,F72,0))</f>
        <v>Набиуллин Дамир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3" t="str">
        <f>Сп1!A1</f>
        <v>Кубок Башкортостана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2" t="str">
        <f>Сп1!A2</f>
        <v>1/4 финала Турнира Николай Смирнов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1">
        <f>Сп1!A3</f>
        <v>40509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2">
        <v>-1</v>
      </c>
      <c r="B4" s="4" t="str">
        <f>IF(1стр1!C6=1стр1!B5,1стр1!B7,IF(1стр1!C6=1стр1!B7,1стр1!B5,0))</f>
        <v>нет</v>
      </c>
      <c r="C4" s="3"/>
      <c r="D4" s="2">
        <v>-25</v>
      </c>
      <c r="E4" s="4" t="str">
        <f>IF(1стр1!E12=1стр1!D8,1стр1!D16,IF(1стр1!E12=1стр1!D16,1стр1!D8,0))</f>
        <v>Осинский Александр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121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IF(1стр1!C10=1стр1!B9,1стр1!B11,IF(1стр1!C10=1стр1!B11,1стр1!B9,0))</f>
        <v>Краснова Светлана</v>
      </c>
      <c r="C6" s="5">
        <v>40</v>
      </c>
      <c r="D6" s="12" t="s">
        <v>119</v>
      </c>
      <c r="E6" s="5">
        <v>52</v>
      </c>
      <c r="F6" s="12" t="s">
        <v>112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IF(1стр1!D64=1стр1!C62,1стр1!C66,IF(1стр1!D64=1стр1!C66,1стр1!C62,0))</f>
        <v>Гизатуллин Тимур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IF(1стр1!C14=1стр1!B13,1стр1!B15,IF(1стр1!C14=1стр1!B15,1стр1!B13,0))</f>
        <v>Грубов Виталий</v>
      </c>
      <c r="C8" s="3"/>
      <c r="D8" s="5">
        <v>48</v>
      </c>
      <c r="E8" s="33" t="s">
        <v>129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129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IF(1стр1!C18=1стр1!B17,1стр1!B19,IF(1стр1!C18=1стр1!B19,1стр1!B17,0))</f>
        <v>Набиуллин Дамир</v>
      </c>
      <c r="C10" s="5">
        <v>41</v>
      </c>
      <c r="D10" s="33" t="s">
        <v>129</v>
      </c>
      <c r="E10" s="13"/>
      <c r="F10" s="5">
        <v>56</v>
      </c>
      <c r="G10" s="12" t="s">
        <v>115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IF(1стр1!D56=1стр1!C54,1стр1!C58,IF(1стр1!D56=1стр1!C58,1стр1!C54,0))</f>
        <v>Тарараев Петр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IF(1стр1!C22=1стр1!B21,1стр1!B23,IF(1стр1!C22=1стр1!B23,1стр1!B21,0))</f>
        <v>Рахматуллина Ляйсан</v>
      </c>
      <c r="C12" s="3"/>
      <c r="D12" s="2">
        <v>-26</v>
      </c>
      <c r="E12" s="4" t="str">
        <f>IF(1стр1!E28=1стр1!D24,1стр1!D32,IF(1стр1!E28=1стр1!D32,1стр1!D24,0))</f>
        <v>Андрющенко Матвей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125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IF(1стр1!C26=1стр1!B25,1стр1!B27,IF(1стр1!C26=1стр1!B27,1стр1!B25,0))</f>
        <v>Шайхутдинова Маргарита</v>
      </c>
      <c r="C14" s="5">
        <v>42</v>
      </c>
      <c r="D14" s="12" t="s">
        <v>115</v>
      </c>
      <c r="E14" s="5">
        <v>53</v>
      </c>
      <c r="F14" s="33" t="s">
        <v>115</v>
      </c>
      <c r="G14" s="5">
        <v>58</v>
      </c>
      <c r="H14" s="12" t="s">
        <v>115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IF(1стр1!D48=1стр1!C46,1стр1!C50,IF(1стр1!D48=1стр1!C50,1стр1!C46,0))</f>
        <v>Баканов Сергей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IF(1стр1!C30=1стр1!B29,1стр1!B31,IF(1стр1!C30=1стр1!B31,1стр1!B29,0))</f>
        <v>Агзамова Мария</v>
      </c>
      <c r="C16" s="3"/>
      <c r="D16" s="5">
        <v>49</v>
      </c>
      <c r="E16" s="33" t="s">
        <v>115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124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IF(1стр1!C34=1стр1!B33,1стр1!B35,IF(1стр1!C34=1стр1!B35,1стр1!B33,0))</f>
        <v>Исмайлов Азамат</v>
      </c>
      <c r="C18" s="5">
        <v>43</v>
      </c>
      <c r="D18" s="33" t="s">
        <v>131</v>
      </c>
      <c r="E18" s="13"/>
      <c r="F18" s="2">
        <v>-30</v>
      </c>
      <c r="G18" s="8" t="str">
        <f>IF(1стр1!F52=1стр1!E44,1стр1!E60,IF(1стр1!F52=1стр1!E60,1стр1!E44,0))</f>
        <v>Полушин Сергей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IF(1стр1!D40=1стр1!C38,1стр1!C42,IF(1стр1!D40=1стр1!C42,1стр1!C38,0))</f>
        <v>Дерябин Вячеслав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IF(1стр1!C38=1стр1!B37,1стр1!B39,IF(1стр1!C38=1стр1!B39,1стр1!B37,0))</f>
        <v>Давлетов Тимур</v>
      </c>
      <c r="C20" s="3"/>
      <c r="D20" s="2">
        <v>-27</v>
      </c>
      <c r="E20" s="4" t="str">
        <f>IF(1стр1!E44=1стр1!D40,1стр1!D48,IF(1стр1!E44=1стр1!D48,1стр1!D40,0))</f>
        <v>Лось Андрей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123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IF(1стр1!C42=1стр1!B41,1стр1!B43,IF(1стр1!C42=1стр1!B43,1стр1!B41,0))</f>
        <v>Насков Андрей</v>
      </c>
      <c r="C22" s="5">
        <v>44</v>
      </c>
      <c r="D22" s="12" t="s">
        <v>117</v>
      </c>
      <c r="E22" s="5">
        <v>54</v>
      </c>
      <c r="F22" s="12" t="s">
        <v>117</v>
      </c>
      <c r="G22" s="13"/>
      <c r="H22" s="5">
        <v>60</v>
      </c>
      <c r="I22" s="34" t="s">
        <v>108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IF(1стр1!D32=1стр1!C30,1стр1!C34,IF(1стр1!D32=1стр1!C34,1стр1!C30,0))</f>
        <v>Бражников Евгений</v>
      </c>
      <c r="D23" s="9"/>
      <c r="E23" s="9"/>
      <c r="F23" s="9"/>
      <c r="G23" s="13"/>
      <c r="H23" s="9"/>
      <c r="I23" s="20"/>
      <c r="J23" s="40" t="s">
        <v>2</v>
      </c>
      <c r="K23" s="40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IF(1стр1!C46=1стр1!B45,1стр1!B47,IF(1стр1!C46=1стр1!B47,1стр1!B45,0))</f>
        <v>Лукьянов Роман</v>
      </c>
      <c r="C24" s="3"/>
      <c r="D24" s="5">
        <v>50</v>
      </c>
      <c r="E24" s="33" t="s">
        <v>117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126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IF(1стр1!C50=1стр1!B49,1стр1!B51,IF(1стр1!C50=1стр1!B51,1стр1!B49,0))</f>
        <v>Салихов Юнир</v>
      </c>
      <c r="C26" s="5">
        <v>45</v>
      </c>
      <c r="D26" s="33" t="s">
        <v>116</v>
      </c>
      <c r="E26" s="13"/>
      <c r="F26" s="5">
        <v>57</v>
      </c>
      <c r="G26" s="12" t="s">
        <v>120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IF(1стр1!D24=1стр1!C22,1стр1!C26,IF(1стр1!D24=1стр1!C26,1стр1!C22,0))</f>
        <v>Толкачев Иван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IF(1стр1!C54=1стр1!B53,1стр1!B55,IF(1стр1!C54=1стр1!B55,1стр1!B53,0))</f>
        <v>Максютов Тимур</v>
      </c>
      <c r="C28" s="3"/>
      <c r="D28" s="2">
        <v>-28</v>
      </c>
      <c r="E28" s="4" t="str">
        <f>IF(1стр1!E60=1стр1!D56,1стр1!D64,IF(1стр1!E60=1стр1!D64,1стр1!D56,0))</f>
        <v>Сагитов Александр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114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IF(1стр1!C58=1стр1!B57,1стр1!B59,IF(1стр1!C58=1стр1!B59,1стр1!B57,0))</f>
        <v>Емельянов Александр</v>
      </c>
      <c r="C30" s="5">
        <v>46</v>
      </c>
      <c r="D30" s="12" t="s">
        <v>113</v>
      </c>
      <c r="E30" s="5">
        <v>55</v>
      </c>
      <c r="F30" s="33" t="s">
        <v>120</v>
      </c>
      <c r="G30" s="5">
        <v>59</v>
      </c>
      <c r="H30" s="33" t="s">
        <v>108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IF(1стр1!D16=1стр1!C14,1стр1!C18,IF(1стр1!D16=1стр1!C18,1стр1!C14,0))</f>
        <v>Асылгужин Марсель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IF(1стр1!C62=1стр1!B61,1стр1!B63,IF(1стр1!C62=1стр1!B63,1стр1!B61,0))</f>
        <v>Молодцов Вадим</v>
      </c>
      <c r="C32" s="3"/>
      <c r="D32" s="5">
        <v>51</v>
      </c>
      <c r="E32" s="33" t="s">
        <v>120</v>
      </c>
      <c r="F32" s="3"/>
      <c r="G32" s="9"/>
      <c r="H32" s="2">
        <v>-60</v>
      </c>
      <c r="I32" s="4" t="str">
        <f>IF(I22=H14,H30,IF(I22=H30,H14,0))</f>
        <v>Баканов Сергей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122</v>
      </c>
      <c r="D33" s="9"/>
      <c r="E33" s="13"/>
      <c r="F33" s="3"/>
      <c r="G33" s="9"/>
      <c r="H33" s="3"/>
      <c r="I33" s="20"/>
      <c r="J33" s="40" t="s">
        <v>3</v>
      </c>
      <c r="K33" s="40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IF(1стр1!C66=1стр1!B65,1стр1!B67,IF(1стр1!C66=1стр1!B67,1стр1!B65,0))</f>
        <v>Бактыбаев Рафаэль</v>
      </c>
      <c r="C34" s="5">
        <v>47</v>
      </c>
      <c r="D34" s="33" t="s">
        <v>120</v>
      </c>
      <c r="E34" s="13"/>
      <c r="F34" s="2">
        <v>-29</v>
      </c>
      <c r="G34" s="8" t="str">
        <f>IF(1стр1!F20=1стр1!E12,1стр1!E28,IF(1стр1!F20=1стр1!E28,1стр1!E12,0))</f>
        <v>Лебедь Виктор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IF(1стр1!D8=1стр1!C6,1стр1!C10,IF(1стр1!D8=1стр1!C10,1стр1!C6,0))</f>
        <v>Ямалетдинов Азамат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Краснова Светлана</v>
      </c>
      <c r="C37" s="3"/>
      <c r="D37" s="3"/>
      <c r="E37" s="3"/>
      <c r="F37" s="2">
        <v>-48</v>
      </c>
      <c r="G37" s="4" t="str">
        <f>IF(E8=D6,D10,IF(E8=D10,D6,0))</f>
        <v>Гизатуллин Тимур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121</v>
      </c>
      <c r="D38" s="3"/>
      <c r="E38" s="3"/>
      <c r="F38" s="3"/>
      <c r="G38" s="5">
        <v>67</v>
      </c>
      <c r="H38" s="12" t="s">
        <v>131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Тарараев Петр</v>
      </c>
      <c r="C39" s="9"/>
      <c r="D39" s="3"/>
      <c r="E39" s="3"/>
      <c r="F39" s="2">
        <v>-49</v>
      </c>
      <c r="G39" s="8" t="str">
        <f>IF(E16=D14,D18,IF(E16=D18,D14,0))</f>
        <v>Дерябин Вячеслав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121</v>
      </c>
      <c r="E40" s="3"/>
      <c r="F40" s="3"/>
      <c r="G40" s="3"/>
      <c r="H40" s="5">
        <v>69</v>
      </c>
      <c r="I40" s="22" t="s">
        <v>113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Шайхутдинова Маргарита</v>
      </c>
      <c r="C41" s="9"/>
      <c r="D41" s="9"/>
      <c r="E41" s="3"/>
      <c r="F41" s="2">
        <v>-50</v>
      </c>
      <c r="G41" s="4" t="str">
        <f>IF(E24=D22,D26,IF(E24=D26,D22,0))</f>
        <v>Толкачев Иван</v>
      </c>
      <c r="H41" s="9"/>
      <c r="I41" s="19"/>
      <c r="J41" s="40" t="s">
        <v>12</v>
      </c>
      <c r="K41" s="40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125</v>
      </c>
      <c r="D42" s="9"/>
      <c r="E42" s="3"/>
      <c r="F42" s="3"/>
      <c r="G42" s="5">
        <v>68</v>
      </c>
      <c r="H42" s="33" t="s">
        <v>113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Агзамова Мария</v>
      </c>
      <c r="C43" s="3"/>
      <c r="D43" s="9"/>
      <c r="E43" s="3"/>
      <c r="F43" s="2">
        <v>-51</v>
      </c>
      <c r="G43" s="8" t="str">
        <f>IF(E32=D30,D34,IF(E32=D34,D30,0))</f>
        <v>Асылгужин Марсель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121</v>
      </c>
      <c r="F44" s="3"/>
      <c r="G44" s="3"/>
      <c r="H44" s="2">
        <v>-69</v>
      </c>
      <c r="I44" s="4" t="str">
        <f>IF(I40=H38,H42,IF(I40=H42,H38,0))</f>
        <v>Дерябин Вячеслав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Насков Андрей</v>
      </c>
      <c r="C45" s="3"/>
      <c r="D45" s="9"/>
      <c r="E45" s="14" t="s">
        <v>50</v>
      </c>
      <c r="F45" s="3"/>
      <c r="G45" s="2">
        <v>-67</v>
      </c>
      <c r="H45" s="4" t="str">
        <f>IF(H38=G37,G39,IF(H38=G39,G37,0))</f>
        <v>Гизатуллин Тимур</v>
      </c>
      <c r="I45" s="20"/>
      <c r="J45" s="40" t="s">
        <v>14</v>
      </c>
      <c r="K45" s="40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123</v>
      </c>
      <c r="D46" s="9"/>
      <c r="E46" s="3"/>
      <c r="F46" s="3"/>
      <c r="G46" s="3"/>
      <c r="H46" s="5">
        <v>70</v>
      </c>
      <c r="I46" s="34" t="s">
        <v>119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Лукьянов Роман</v>
      </c>
      <c r="C47" s="9"/>
      <c r="D47" s="9"/>
      <c r="E47" s="3"/>
      <c r="F47" s="3"/>
      <c r="G47" s="2">
        <v>-68</v>
      </c>
      <c r="H47" s="8" t="str">
        <f>IF(H42=G41,G43,IF(H42=G43,G41,0))</f>
        <v>Толкачев Иван</v>
      </c>
      <c r="I47" s="20"/>
      <c r="J47" s="40" t="s">
        <v>13</v>
      </c>
      <c r="K47" s="40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123</v>
      </c>
      <c r="E48" s="3"/>
      <c r="F48" s="3"/>
      <c r="G48" s="3"/>
      <c r="H48" s="2">
        <v>-70</v>
      </c>
      <c r="I48" s="4" t="str">
        <f>IF(I46=H45,H47,IF(I46=H47,H45,0))</f>
        <v>Толкачев Иван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Емельянов Александр</v>
      </c>
      <c r="C49" s="9"/>
      <c r="D49" s="3"/>
      <c r="E49" s="3"/>
      <c r="F49" s="3"/>
      <c r="G49" s="13"/>
      <c r="H49" s="3"/>
      <c r="I49" s="20"/>
      <c r="J49" s="40" t="s">
        <v>15</v>
      </c>
      <c r="K49" s="40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114</v>
      </c>
      <c r="D50" s="2">
        <v>-77</v>
      </c>
      <c r="E50" s="4" t="str">
        <f>IF(E44=D40,D48,IF(E44=D48,D40,0))</f>
        <v>Насков Андрей</v>
      </c>
      <c r="F50" s="2">
        <v>-71</v>
      </c>
      <c r="G50" s="4" t="str">
        <f>IF(C38=B37,B39,IF(C38=B39,B37,0))</f>
        <v>Тарараев Петр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Молодцов Вадим</v>
      </c>
      <c r="C51" s="3"/>
      <c r="D51" s="3"/>
      <c r="E51" s="14" t="s">
        <v>51</v>
      </c>
      <c r="F51" s="3"/>
      <c r="G51" s="5">
        <v>79</v>
      </c>
      <c r="H51" s="12" t="s">
        <v>124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Шайхутдинова Маргарита</v>
      </c>
      <c r="E52" s="20"/>
      <c r="F52" s="2">
        <v>-72</v>
      </c>
      <c r="G52" s="8" t="str">
        <f>IF(C42=B41,B43,IF(C42=B43,B41,0))</f>
        <v>Агзамова Мария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114</v>
      </c>
      <c r="F53" s="3"/>
      <c r="G53" s="3"/>
      <c r="H53" s="5">
        <v>81</v>
      </c>
      <c r="I53" s="22" t="s">
        <v>124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Емельянов Александр</v>
      </c>
      <c r="E54" s="14" t="s">
        <v>52</v>
      </c>
      <c r="F54" s="2">
        <v>-73</v>
      </c>
      <c r="G54" s="4" t="str">
        <f>IF(C46=B45,B47,IF(C46=B47,B45,0))</f>
        <v>Лукьянов Роман</v>
      </c>
      <c r="H54" s="9"/>
      <c r="I54" s="19"/>
      <c r="J54" s="40" t="s">
        <v>53</v>
      </c>
      <c r="K54" s="40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Шайхутдинова Маргарита</v>
      </c>
      <c r="F55" s="3"/>
      <c r="G55" s="5">
        <v>80</v>
      </c>
      <c r="H55" s="33" t="s">
        <v>122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54</v>
      </c>
      <c r="F56" s="2">
        <v>-74</v>
      </c>
      <c r="G56" s="8" t="str">
        <f>IF(C50=B49,B51,IF(C50=B51,B49,0))</f>
        <v>Молодцов Вадим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 t="s">
        <v>128</v>
      </c>
      <c r="D57" s="3"/>
      <c r="E57" s="3"/>
      <c r="F57" s="3"/>
      <c r="G57" s="3"/>
      <c r="H57" s="2">
        <v>-81</v>
      </c>
      <c r="I57" s="4" t="str">
        <f>IF(I53=H51,H55,IF(I53=H55,H51,0))</f>
        <v>Молодцов Вадим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Грубов Виталий</v>
      </c>
      <c r="C58" s="9"/>
      <c r="D58" s="3"/>
      <c r="E58" s="3"/>
      <c r="F58" s="3"/>
      <c r="G58" s="2">
        <v>-79</v>
      </c>
      <c r="H58" s="4" t="str">
        <f>IF(H51=G50,G52,IF(H51=G52,G50,0))</f>
        <v>Тарараев Петр</v>
      </c>
      <c r="I58" s="20"/>
      <c r="J58" s="40" t="s">
        <v>55</v>
      </c>
      <c r="K58" s="40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 t="s">
        <v>130</v>
      </c>
      <c r="E59" s="3"/>
      <c r="F59" s="3"/>
      <c r="G59" s="3"/>
      <c r="H59" s="5">
        <v>82</v>
      </c>
      <c r="I59" s="34" t="s">
        <v>126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Рахматуллина Ляйсан</v>
      </c>
      <c r="C60" s="9"/>
      <c r="D60" s="9"/>
      <c r="E60" s="3"/>
      <c r="F60" s="3"/>
      <c r="G60" s="2">
        <v>-80</v>
      </c>
      <c r="H60" s="8" t="str">
        <f>IF(H55=G54,G56,IF(H55=G56,G54,0))</f>
        <v>Лукьянов Роман</v>
      </c>
      <c r="I60" s="20"/>
      <c r="J60" s="40" t="s">
        <v>56</v>
      </c>
      <c r="K60" s="40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 t="s">
        <v>130</v>
      </c>
      <c r="D61" s="9"/>
      <c r="E61" s="3"/>
      <c r="F61" s="3"/>
      <c r="G61" s="3"/>
      <c r="H61" s="2">
        <v>-82</v>
      </c>
      <c r="I61" s="4" t="str">
        <f>IF(I59=H58,H60,IF(I59=H60,H58,0))</f>
        <v>Тарараев Петр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Исмайлов Азамат</v>
      </c>
      <c r="C62" s="3"/>
      <c r="D62" s="9"/>
      <c r="E62" s="3"/>
      <c r="F62" s="3"/>
      <c r="G62" s="13"/>
      <c r="H62" s="3"/>
      <c r="I62" s="20"/>
      <c r="J62" s="40" t="s">
        <v>57</v>
      </c>
      <c r="K62" s="40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 t="s">
        <v>132</v>
      </c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Давлетов Тимур</v>
      </c>
      <c r="C64" s="3"/>
      <c r="D64" s="9"/>
      <c r="E64" s="14" t="s">
        <v>58</v>
      </c>
      <c r="F64" s="3"/>
      <c r="G64" s="5">
        <v>91</v>
      </c>
      <c r="H64" s="12" t="s">
        <v>44</v>
      </c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 t="s">
        <v>101</v>
      </c>
      <c r="D65" s="9"/>
      <c r="E65" s="3"/>
      <c r="F65" s="2">
        <v>-84</v>
      </c>
      <c r="G65" s="8" t="str">
        <f>IF(C61=B60,B62,IF(C61=B62,B60,0))</f>
        <v>Исмайлов Азамат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Салихов Юнир</v>
      </c>
      <c r="C66" s="9"/>
      <c r="D66" s="9"/>
      <c r="E66" s="3"/>
      <c r="F66" s="3"/>
      <c r="G66" s="3"/>
      <c r="H66" s="5">
        <v>93</v>
      </c>
      <c r="I66" s="22" t="s">
        <v>107</v>
      </c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 t="s">
        <v>132</v>
      </c>
      <c r="E67" s="3"/>
      <c r="F67" s="2">
        <v>-85</v>
      </c>
      <c r="G67" s="4" t="str">
        <f>IF(C65=B64,B66,IF(C65=B66,B64,0))</f>
        <v>Давлетов Тимур</v>
      </c>
      <c r="H67" s="9"/>
      <c r="I67" s="19"/>
      <c r="J67" s="40" t="s">
        <v>59</v>
      </c>
      <c r="K67" s="40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Максютов Тимур</v>
      </c>
      <c r="C68" s="9"/>
      <c r="D68" s="3"/>
      <c r="E68" s="3"/>
      <c r="F68" s="3"/>
      <c r="G68" s="5">
        <v>92</v>
      </c>
      <c r="H68" s="33" t="s">
        <v>107</v>
      </c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 t="s">
        <v>132</v>
      </c>
      <c r="D69" s="2">
        <v>-89</v>
      </c>
      <c r="E69" s="4" t="str">
        <f>IF(E63=D59,D67,IF(E63=D67,D59,0))</f>
        <v>Рахматуллина Ляйсан</v>
      </c>
      <c r="F69" s="2">
        <v>-86</v>
      </c>
      <c r="G69" s="8" t="str">
        <f>IF(C69=B68,B70,IF(C69=B70,B68,0))</f>
        <v>Максютов Тимур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Бактыбаев Рафаэль</v>
      </c>
      <c r="C70" s="3"/>
      <c r="D70" s="3"/>
      <c r="E70" s="14" t="s">
        <v>60</v>
      </c>
      <c r="F70" s="3"/>
      <c r="G70" s="3"/>
      <c r="H70" s="2">
        <v>-93</v>
      </c>
      <c r="I70" s="4" t="str">
        <f>IF(I66=H64,H68,IF(I66=H68,H64,0))</f>
        <v>Исмайлов Азамат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 t="str">
        <f>IF(D59=C57,C61,IF(D59=C61,C57,0))</f>
        <v>Грубов Виталий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40" t="s">
        <v>61</v>
      </c>
      <c r="K71" s="40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 t="s">
        <v>101</v>
      </c>
      <c r="F72" s="3"/>
      <c r="G72" s="3"/>
      <c r="H72" s="5">
        <v>94</v>
      </c>
      <c r="I72" s="34" t="s">
        <v>94</v>
      </c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 t="str">
        <f>IF(D67=C65,C69,IF(D67=C69,C65,0))</f>
        <v>Салихов Юнир</v>
      </c>
      <c r="E73" s="14" t="s">
        <v>62</v>
      </c>
      <c r="F73" s="3"/>
      <c r="G73" s="2">
        <v>-92</v>
      </c>
      <c r="H73" s="8" t="str">
        <f>IF(H68=G67,G69,IF(H68=G69,G67,0))</f>
        <v>Максютов Тимур</v>
      </c>
      <c r="I73" s="20"/>
      <c r="J73" s="40" t="s">
        <v>63</v>
      </c>
      <c r="K73" s="40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 t="str">
        <f>IF(E72=D71,D73,IF(E72=D73,D71,0))</f>
        <v>Грубов Виталий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64</v>
      </c>
      <c r="F75" s="3"/>
      <c r="G75" s="13"/>
      <c r="H75" s="3"/>
      <c r="I75" s="20"/>
      <c r="J75" s="40" t="s">
        <v>65</v>
      </c>
      <c r="K75" s="40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6" t="s">
        <v>36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36" t="s">
        <v>133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40517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134</v>
      </c>
      <c r="B7" s="25">
        <v>1</v>
      </c>
      <c r="C7" s="26" t="str">
        <f>Встр1!G36</f>
        <v>Горбунов Валентин</v>
      </c>
      <c r="D7" s="23"/>
      <c r="E7" s="23"/>
      <c r="F7" s="23"/>
      <c r="G7" s="23"/>
      <c r="H7" s="23"/>
      <c r="I7" s="23"/>
    </row>
    <row r="8" spans="1:9" ht="18">
      <c r="A8" s="24" t="s">
        <v>135</v>
      </c>
      <c r="B8" s="25">
        <v>2</v>
      </c>
      <c r="C8" s="26" t="str">
        <f>Встр1!G56</f>
        <v>Шакиров Ильяс</v>
      </c>
      <c r="D8" s="23"/>
      <c r="E8" s="23"/>
      <c r="F8" s="23"/>
      <c r="G8" s="23"/>
      <c r="H8" s="23"/>
      <c r="I8" s="23"/>
    </row>
    <row r="9" spans="1:9" ht="18">
      <c r="A9" s="24" t="s">
        <v>136</v>
      </c>
      <c r="B9" s="25">
        <v>3</v>
      </c>
      <c r="C9" s="26" t="str">
        <f>Встр2!I22</f>
        <v>Семенов Юрий</v>
      </c>
      <c r="D9" s="23"/>
      <c r="E9" s="23"/>
      <c r="F9" s="23"/>
      <c r="G9" s="23"/>
      <c r="H9" s="23"/>
      <c r="I9" s="23"/>
    </row>
    <row r="10" spans="1:9" ht="18">
      <c r="A10" s="24" t="s">
        <v>137</v>
      </c>
      <c r="B10" s="25">
        <v>4</v>
      </c>
      <c r="C10" s="26" t="str">
        <f>Встр2!I32</f>
        <v>Аюпов Айдар</v>
      </c>
      <c r="D10" s="23"/>
      <c r="E10" s="23"/>
      <c r="F10" s="23"/>
      <c r="G10" s="23"/>
      <c r="H10" s="23"/>
      <c r="I10" s="23"/>
    </row>
    <row r="11" spans="1:9" ht="18">
      <c r="A11" s="24" t="s">
        <v>138</v>
      </c>
      <c r="B11" s="25">
        <v>5</v>
      </c>
      <c r="C11" s="26" t="str">
        <f>Встр1!G63</f>
        <v>Шариков Сергей</v>
      </c>
      <c r="D11" s="23"/>
      <c r="E11" s="23"/>
      <c r="F11" s="23"/>
      <c r="G11" s="23"/>
      <c r="H11" s="23"/>
      <c r="I11" s="23"/>
    </row>
    <row r="12" spans="1:9" ht="18">
      <c r="A12" s="24" t="s">
        <v>139</v>
      </c>
      <c r="B12" s="25">
        <v>6</v>
      </c>
      <c r="C12" s="26" t="str">
        <f>Встр1!G65</f>
        <v>Демушкин Дмитрий</v>
      </c>
      <c r="D12" s="23"/>
      <c r="E12" s="23"/>
      <c r="F12" s="23"/>
      <c r="G12" s="23"/>
      <c r="H12" s="23"/>
      <c r="I12" s="23"/>
    </row>
    <row r="13" spans="1:9" ht="18">
      <c r="A13" s="24" t="s">
        <v>140</v>
      </c>
      <c r="B13" s="25">
        <v>7</v>
      </c>
      <c r="C13" s="26" t="str">
        <f>Встр1!G68</f>
        <v>Коротеев Георгий</v>
      </c>
      <c r="D13" s="23"/>
      <c r="E13" s="23"/>
      <c r="F13" s="23"/>
      <c r="G13" s="23"/>
      <c r="H13" s="23"/>
      <c r="I13" s="23"/>
    </row>
    <row r="14" spans="1:9" ht="18">
      <c r="A14" s="24" t="s">
        <v>141</v>
      </c>
      <c r="B14" s="25">
        <v>8</v>
      </c>
      <c r="C14" s="26" t="str">
        <f>Встр1!G70</f>
        <v>Хамитов Мурат</v>
      </c>
      <c r="D14" s="23"/>
      <c r="E14" s="23"/>
      <c r="F14" s="23"/>
      <c r="G14" s="23"/>
      <c r="H14" s="23"/>
      <c r="I14" s="23"/>
    </row>
    <row r="15" spans="1:9" ht="18">
      <c r="A15" s="24" t="s">
        <v>142</v>
      </c>
      <c r="B15" s="25">
        <v>9</v>
      </c>
      <c r="C15" s="26" t="str">
        <f>Встр1!D72</f>
        <v>Тодрамович Александр</v>
      </c>
      <c r="D15" s="23"/>
      <c r="E15" s="23"/>
      <c r="F15" s="23"/>
      <c r="G15" s="23"/>
      <c r="H15" s="23"/>
      <c r="I15" s="23"/>
    </row>
    <row r="16" spans="1:9" ht="18">
      <c r="A16" s="24" t="s">
        <v>143</v>
      </c>
      <c r="B16" s="25">
        <v>10</v>
      </c>
      <c r="C16" s="26" t="str">
        <f>Встр1!D75</f>
        <v>Стародубцев Олег</v>
      </c>
      <c r="D16" s="23"/>
      <c r="E16" s="23"/>
      <c r="F16" s="23"/>
      <c r="G16" s="23"/>
      <c r="H16" s="23"/>
      <c r="I16" s="23"/>
    </row>
    <row r="17" spans="1:9" ht="18">
      <c r="A17" s="24" t="s">
        <v>144</v>
      </c>
      <c r="B17" s="25">
        <v>11</v>
      </c>
      <c r="C17" s="26" t="str">
        <f>Встр1!G73</f>
        <v>Полушин Сергей</v>
      </c>
      <c r="D17" s="23"/>
      <c r="E17" s="23"/>
      <c r="F17" s="23"/>
      <c r="G17" s="23"/>
      <c r="H17" s="23"/>
      <c r="I17" s="23"/>
    </row>
    <row r="18" spans="1:9" ht="18">
      <c r="A18" s="24" t="s">
        <v>145</v>
      </c>
      <c r="B18" s="25">
        <v>12</v>
      </c>
      <c r="C18" s="26" t="str">
        <f>Встр1!G75</f>
        <v>Барышев Сергей</v>
      </c>
      <c r="D18" s="23"/>
      <c r="E18" s="23"/>
      <c r="F18" s="23"/>
      <c r="G18" s="23"/>
      <c r="H18" s="23"/>
      <c r="I18" s="23"/>
    </row>
    <row r="19" spans="1:9" ht="18">
      <c r="A19" s="24" t="s">
        <v>146</v>
      </c>
      <c r="B19" s="25">
        <v>13</v>
      </c>
      <c r="C19" s="26" t="str">
        <f>Встр2!I40</f>
        <v>Фаткулин Раис</v>
      </c>
      <c r="D19" s="23"/>
      <c r="E19" s="23"/>
      <c r="F19" s="23"/>
      <c r="G19" s="23"/>
      <c r="H19" s="23"/>
      <c r="I19" s="23"/>
    </row>
    <row r="20" spans="1:9" ht="18">
      <c r="A20" s="24" t="s">
        <v>110</v>
      </c>
      <c r="B20" s="25">
        <v>14</v>
      </c>
      <c r="C20" s="26" t="str">
        <f>Встр2!I44</f>
        <v>Халимонов Евгений</v>
      </c>
      <c r="D20" s="23"/>
      <c r="E20" s="23"/>
      <c r="F20" s="23"/>
      <c r="G20" s="23"/>
      <c r="H20" s="23"/>
      <c r="I20" s="23"/>
    </row>
    <row r="21" spans="1:9" ht="18">
      <c r="A21" s="24" t="s">
        <v>147</v>
      </c>
      <c r="B21" s="25">
        <v>15</v>
      </c>
      <c r="C21" s="26" t="str">
        <f>Встр2!I46</f>
        <v>Могилевская Инесса</v>
      </c>
      <c r="D21" s="23"/>
      <c r="E21" s="23"/>
      <c r="F21" s="23"/>
      <c r="G21" s="23"/>
      <c r="H21" s="23"/>
      <c r="I21" s="23"/>
    </row>
    <row r="22" spans="1:9" ht="18">
      <c r="A22" s="24" t="s">
        <v>107</v>
      </c>
      <c r="B22" s="25">
        <v>16</v>
      </c>
      <c r="C22" s="26" t="str">
        <f>Встр2!I48</f>
        <v>Нестеренко Георгий</v>
      </c>
      <c r="D22" s="23"/>
      <c r="E22" s="23"/>
      <c r="F22" s="23"/>
      <c r="G22" s="23"/>
      <c r="H22" s="23"/>
      <c r="I22" s="23"/>
    </row>
    <row r="23" spans="1:9" ht="18">
      <c r="A23" s="24" t="s">
        <v>148</v>
      </c>
      <c r="B23" s="25">
        <v>17</v>
      </c>
      <c r="C23" s="26" t="str">
        <f>Встр2!E44</f>
        <v>Давлетов Тимур</v>
      </c>
      <c r="D23" s="23"/>
      <c r="E23" s="23"/>
      <c r="F23" s="23"/>
      <c r="G23" s="23"/>
      <c r="H23" s="23"/>
      <c r="I23" s="23"/>
    </row>
    <row r="24" spans="1:9" ht="18">
      <c r="A24" s="24" t="s">
        <v>149</v>
      </c>
      <c r="B24" s="25">
        <v>18</v>
      </c>
      <c r="C24" s="26" t="str">
        <f>Встр2!E50</f>
        <v>Толкачев Иван</v>
      </c>
      <c r="D24" s="23"/>
      <c r="E24" s="23"/>
      <c r="F24" s="23"/>
      <c r="G24" s="23"/>
      <c r="H24" s="23"/>
      <c r="I24" s="23"/>
    </row>
    <row r="25" spans="1:9" ht="18">
      <c r="A25" s="24" t="s">
        <v>116</v>
      </c>
      <c r="B25" s="25">
        <v>19</v>
      </c>
      <c r="C25" s="26" t="str">
        <f>Встр2!E53</f>
        <v>Зиновьев Александр</v>
      </c>
      <c r="D25" s="23"/>
      <c r="E25" s="23"/>
      <c r="F25" s="23"/>
      <c r="G25" s="23"/>
      <c r="H25" s="23"/>
      <c r="I25" s="23"/>
    </row>
    <row r="26" spans="1:9" ht="18">
      <c r="A26" s="24" t="s">
        <v>150</v>
      </c>
      <c r="B26" s="25">
        <v>20</v>
      </c>
      <c r="C26" s="26" t="str">
        <f>Встр2!E55</f>
        <v>Шапошников Александр</v>
      </c>
      <c r="D26" s="23"/>
      <c r="E26" s="23"/>
      <c r="F26" s="23"/>
      <c r="G26" s="23"/>
      <c r="H26" s="23"/>
      <c r="I26" s="23"/>
    </row>
    <row r="27" spans="1:9" ht="18">
      <c r="A27" s="24" t="s">
        <v>151</v>
      </c>
      <c r="B27" s="25">
        <v>21</v>
      </c>
      <c r="C27" s="26" t="str">
        <f>Встр2!I53</f>
        <v>Николаева Валентина</v>
      </c>
      <c r="D27" s="23"/>
      <c r="E27" s="23"/>
      <c r="F27" s="23"/>
      <c r="G27" s="23"/>
      <c r="H27" s="23"/>
      <c r="I27" s="23"/>
    </row>
    <row r="28" spans="1:9" ht="18">
      <c r="A28" s="24" t="s">
        <v>152</v>
      </c>
      <c r="B28" s="25">
        <v>22</v>
      </c>
      <c r="C28" s="26" t="str">
        <f>Встр2!I57</f>
        <v>Хенкин Игорь</v>
      </c>
      <c r="D28" s="23"/>
      <c r="E28" s="23"/>
      <c r="F28" s="23"/>
      <c r="G28" s="23"/>
      <c r="H28" s="23"/>
      <c r="I28" s="23"/>
    </row>
    <row r="29" spans="1:9" ht="18">
      <c r="A29" s="24" t="s">
        <v>153</v>
      </c>
      <c r="B29" s="25">
        <v>23</v>
      </c>
      <c r="C29" s="26" t="str">
        <f>Встр2!I59</f>
        <v>Куряева Валентина</v>
      </c>
      <c r="D29" s="23"/>
      <c r="E29" s="23"/>
      <c r="F29" s="23"/>
      <c r="G29" s="23"/>
      <c r="H29" s="23"/>
      <c r="I29" s="23"/>
    </row>
    <row r="30" spans="1:9" ht="18">
      <c r="A30" s="24" t="s">
        <v>154</v>
      </c>
      <c r="B30" s="25">
        <v>24</v>
      </c>
      <c r="C30" s="26" t="str">
        <f>Встр2!I61</f>
        <v>Садыков Амир</v>
      </c>
      <c r="D30" s="23"/>
      <c r="E30" s="23"/>
      <c r="F30" s="23"/>
      <c r="G30" s="23"/>
      <c r="H30" s="23"/>
      <c r="I30" s="23"/>
    </row>
    <row r="31" spans="1:9" ht="18">
      <c r="A31" s="24" t="s">
        <v>155</v>
      </c>
      <c r="B31" s="25">
        <v>25</v>
      </c>
      <c r="C31" s="26" t="str">
        <f>Встр2!E63</f>
        <v>Хакимова Фиоза</v>
      </c>
      <c r="D31" s="23"/>
      <c r="E31" s="23"/>
      <c r="F31" s="23"/>
      <c r="G31" s="23"/>
      <c r="H31" s="23"/>
      <c r="I31" s="23"/>
    </row>
    <row r="32" spans="1:9" ht="18">
      <c r="A32" s="24" t="s">
        <v>156</v>
      </c>
      <c r="B32" s="25">
        <v>26</v>
      </c>
      <c r="C32" s="26" t="str">
        <f>Встр2!E69</f>
        <v>Гизатуллина Таскира</v>
      </c>
      <c r="D32" s="23"/>
      <c r="E32" s="23"/>
      <c r="F32" s="23"/>
      <c r="G32" s="23"/>
      <c r="H32" s="23"/>
      <c r="I32" s="23"/>
    </row>
    <row r="33" spans="1:9" ht="18">
      <c r="A33" s="24" t="s">
        <v>49</v>
      </c>
      <c r="B33" s="25">
        <v>27</v>
      </c>
      <c r="C33" s="26">
        <f>Встр2!E72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49</v>
      </c>
      <c r="B34" s="25">
        <v>28</v>
      </c>
      <c r="C34" s="26">
        <f>Встр2!E74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49</v>
      </c>
      <c r="B35" s="25">
        <v>29</v>
      </c>
      <c r="C35" s="26">
        <f>Встр2!I66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49</v>
      </c>
      <c r="B36" s="25">
        <v>30</v>
      </c>
      <c r="C36" s="26">
        <f>Встр2!I70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49</v>
      </c>
      <c r="B37" s="25">
        <v>31</v>
      </c>
      <c r="C37" s="26">
        <f>Встр2!I72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49</v>
      </c>
      <c r="B38" s="25">
        <v>32</v>
      </c>
      <c r="C38" s="26">
        <f>Встр2!I74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2" t="str">
        <f>СпВ!A1</f>
        <v>Кубок Башкортостана</v>
      </c>
      <c r="B1" s="42"/>
      <c r="C1" s="42"/>
      <c r="D1" s="42"/>
      <c r="E1" s="42"/>
      <c r="F1" s="42"/>
      <c r="G1" s="42"/>
    </row>
    <row r="2" spans="1:7" ht="15.75">
      <c r="A2" s="42" t="str">
        <f>СпВ!A2</f>
        <v>Полуфинал ветеранов Турнира Николай Смирнов</v>
      </c>
      <c r="B2" s="42"/>
      <c r="C2" s="42"/>
      <c r="D2" s="42"/>
      <c r="E2" s="42"/>
      <c r="F2" s="42"/>
      <c r="G2" s="42"/>
    </row>
    <row r="3" spans="1:7" ht="15.75">
      <c r="A3" s="41">
        <f>СпВ!A3</f>
        <v>40517</v>
      </c>
      <c r="B3" s="41"/>
      <c r="C3" s="41"/>
      <c r="D3" s="41"/>
      <c r="E3" s="41"/>
      <c r="F3" s="41"/>
      <c r="G3" s="4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СпВ!A7</f>
        <v>Горбунов Валентин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134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 t="str">
        <f>СпВ!A38</f>
        <v>нет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134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СпВ!A23</f>
        <v>Зиновьев Александр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148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СпВ!A22</f>
        <v>Давлетов Тимур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134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СпВ!A15</f>
        <v>Фаткулин Раис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142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 t="str">
        <f>СпВ!A30</f>
        <v>Гизатуллина Таскира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141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 t="str">
        <f>СпВ!A31</f>
        <v>Николаева Валентина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141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СпВ!A14</f>
        <v>Коротеев Георгий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134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СпВ!A11</f>
        <v>Аюпов Айдар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138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 t="str">
        <f>СпВ!A34</f>
        <v>нет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138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 t="str">
        <f>СпВ!A27</f>
        <v>Куряева Валентина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145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СпВ!A18</f>
        <v>Тодрамович Александр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138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СпВ!A19</f>
        <v>Шапошников Александр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150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 t="str">
        <f>СпВ!A26</f>
        <v>Нестеренко Георгий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137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 t="str">
        <f>СпВ!A35</f>
        <v>нет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137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СпВ!A10</f>
        <v>Демушкин Дмитрий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134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СпВ!A9</f>
        <v>Шариков Сергей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136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 t="str">
        <f>СпВ!A36</f>
        <v>нет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136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СпВ!A25</f>
        <v>Толкачев Иван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110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СпВ!A20</f>
        <v>Полушин Сергей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144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СпВ!A17</f>
        <v>Семенов Юрий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144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 t="str">
        <f>СпВ!A28</f>
        <v>Хенкин Игорь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144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 t="str">
        <f>СпВ!A33</f>
        <v>нет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139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СпВ!A12</f>
        <v>Халимонов Евгений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135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СпВ!A13</f>
        <v>Барышев Сергей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140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 t="str">
        <f>СпВ!A32</f>
        <v>Садыков Амир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140</v>
      </c>
      <c r="E56" s="9"/>
      <c r="F56" s="18">
        <v>-31</v>
      </c>
      <c r="G56" s="4" t="str">
        <f>IF(G36=F20,F52,IF(G36=F52,F20,0))</f>
        <v>Шакиров Ильяс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 t="str">
        <f>СпВ!A29</f>
        <v>Хакимова Фиоза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143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СпВ!A16</f>
        <v>Стародубцев Олег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135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СпВ!A21</f>
        <v>Могилевская Инесса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147</v>
      </c>
      <c r="D62" s="9"/>
      <c r="E62" s="2">
        <v>-58</v>
      </c>
      <c r="F62" s="4" t="str">
        <f>IF(Встр2!H14=Встр2!G10,Встр2!G18,IF(Встр2!H14=Встр2!G18,Встр2!G10,0))</f>
        <v>Демушкин Дмитрий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СпВ!A24</f>
        <v>Хамитов Мурат</v>
      </c>
      <c r="C63" s="9"/>
      <c r="D63" s="9"/>
      <c r="E63" s="3"/>
      <c r="F63" s="5">
        <v>61</v>
      </c>
      <c r="G63" s="6" t="s">
        <v>136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135</v>
      </c>
      <c r="E64" s="2">
        <v>-59</v>
      </c>
      <c r="F64" s="8" t="str">
        <f>IF(Встр2!H30=Встр2!G26,Встр2!G34,IF(Встр2!H30=Встр2!G34,Встр2!G26,0))</f>
        <v>Шариков Сергей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 t="str">
        <f>СпВ!A37</f>
        <v>нет</v>
      </c>
      <c r="C65" s="9"/>
      <c r="D65" s="3"/>
      <c r="E65" s="3"/>
      <c r="F65" s="2">
        <v>-61</v>
      </c>
      <c r="G65" s="4" t="str">
        <f>IF(G63=F62,F64,IF(G63=F64,F62,0))</f>
        <v>Демушкин Дмитрий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135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СпВ!A8</f>
        <v>Шакиров Ильяс</v>
      </c>
      <c r="C67" s="3"/>
      <c r="D67" s="3"/>
      <c r="E67" s="2">
        <v>-56</v>
      </c>
      <c r="F67" s="4" t="str">
        <f>IF(Встр2!G10=Встр2!F6,Встр2!F14,IF(Встр2!G10=Встр2!F14,Встр2!F6,0))</f>
        <v>Коротеев Георгий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141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IF(Встр2!F6=Встр2!E4,Встр2!E8,IF(Встр2!F6=Встр2!E8,Встр2!E4,0))</f>
        <v>Стародубцев Олег</v>
      </c>
      <c r="C69" s="3"/>
      <c r="D69" s="3"/>
      <c r="E69" s="2">
        <v>-57</v>
      </c>
      <c r="F69" s="8" t="str">
        <f>IF(Встр2!G26=Встр2!F22,Встр2!F30,IF(Встр2!G26=Встр2!F30,Встр2!F22,0))</f>
        <v>Хамитов Мурат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143</v>
      </c>
      <c r="D70" s="3"/>
      <c r="E70" s="3"/>
      <c r="F70" s="2">
        <v>-62</v>
      </c>
      <c r="G70" s="4" t="str">
        <f>IF(G68=F67,F69,IF(G68=F69,F67,0))</f>
        <v>Хамитов Мурат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IF(Встр2!F14=Встр2!E12,Встр2!E16,IF(Встр2!F14=Встр2!E16,Встр2!E12,0))</f>
        <v>Полушин Сергей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145</v>
      </c>
      <c r="E72" s="2">
        <v>-63</v>
      </c>
      <c r="F72" s="4" t="str">
        <f>IF(C70=B69,B71,IF(C70=B71,B69,0))</f>
        <v>Полушин Сергей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IF(Встр2!F22=Встр2!E20,Встр2!E24,IF(Встр2!F22=Встр2!E24,Встр2!E20,0))</f>
        <v>Тодрамович Александр</v>
      </c>
      <c r="C73" s="9"/>
      <c r="D73" s="17" t="s">
        <v>6</v>
      </c>
      <c r="E73" s="3"/>
      <c r="F73" s="5">
        <v>66</v>
      </c>
      <c r="G73" s="6" t="s">
        <v>110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145</v>
      </c>
      <c r="D74" s="20"/>
      <c r="E74" s="2">
        <v>-64</v>
      </c>
      <c r="F74" s="8" t="str">
        <f>IF(C74=B73,B75,IF(C74=B75,B73,0))</f>
        <v>Барышев Сергей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IF(Встр2!F30=Встр2!E28,Встр2!E32,IF(Встр2!F30=Встр2!E32,Встр2!E28,0))</f>
        <v>Барышев Сергей</v>
      </c>
      <c r="C75" s="2">
        <v>-65</v>
      </c>
      <c r="D75" s="4" t="str">
        <f>IF(D72=C70,C74,IF(D72=C74,C70,0))</f>
        <v>Стародубцев Олег</v>
      </c>
      <c r="E75" s="3"/>
      <c r="F75" s="2">
        <v>-66</v>
      </c>
      <c r="G75" s="4" t="str">
        <f>IF(G73=F72,F74,IF(G73=F74,F72,0))</f>
        <v>Барышев Сергей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3" t="str">
        <f>СпВ!A1</f>
        <v>Кубок Башкортостана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2" t="str">
        <f>СпВ!A2</f>
        <v>Полуфинал ветеранов Турнира Николай Смирнов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1">
        <f>СпВ!A3</f>
        <v>40517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2">
        <v>-1</v>
      </c>
      <c r="B4" s="4" t="str">
        <f>IF(Встр1!C6=Встр1!B5,Встр1!B7,IF(Встр1!C6=Встр1!B7,Встр1!B5,0))</f>
        <v>нет</v>
      </c>
      <c r="C4" s="3"/>
      <c r="D4" s="2">
        <v>-25</v>
      </c>
      <c r="E4" s="4" t="str">
        <f>IF(Встр1!E12=Встр1!D8,Встр1!D16,IF(Встр1!E12=Встр1!D16,Встр1!D8,0))</f>
        <v>Коротеев Георгий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107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IF(Встр1!C10=Встр1!B9,Встр1!B11,IF(Встр1!C10=Встр1!B11,Встр1!B9,0))</f>
        <v>Давлетов Тимур</v>
      </c>
      <c r="C6" s="5">
        <v>40</v>
      </c>
      <c r="D6" s="12" t="s">
        <v>147</v>
      </c>
      <c r="E6" s="5">
        <v>52</v>
      </c>
      <c r="F6" s="12" t="s">
        <v>141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IF(Встр1!D64=Встр1!C62,Встр1!C66,IF(Встр1!D64=Встр1!C66,Встр1!C62,0))</f>
        <v>Могилевская Инесса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IF(Встр1!C14=Встр1!B13,Встр1!B15,IF(Встр1!C14=Встр1!B15,Встр1!B13,0))</f>
        <v>Гизатуллина Таскира</v>
      </c>
      <c r="C8" s="3"/>
      <c r="D8" s="5">
        <v>48</v>
      </c>
      <c r="E8" s="33" t="s">
        <v>143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155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IF(Встр1!C18=Встр1!B17,Встр1!B19,IF(Встр1!C18=Встр1!B19,Встр1!B17,0))</f>
        <v>Николаева Валентина</v>
      </c>
      <c r="C10" s="5">
        <v>41</v>
      </c>
      <c r="D10" s="33" t="s">
        <v>143</v>
      </c>
      <c r="E10" s="13"/>
      <c r="F10" s="5">
        <v>56</v>
      </c>
      <c r="G10" s="12" t="s">
        <v>137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IF(Встр1!D56=Встр1!C54,Встр1!C58,IF(Встр1!D56=Встр1!C58,Встр1!C54,0))</f>
        <v>Стародубцев Олег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IF(Встр1!C22=Встр1!B21,Встр1!B23,IF(Встр1!C22=Встр1!B23,Встр1!B21,0))</f>
        <v>нет</v>
      </c>
      <c r="C12" s="3"/>
      <c r="D12" s="2">
        <v>-26</v>
      </c>
      <c r="E12" s="4" t="str">
        <f>IF(Встр1!E28=Встр1!D24,Встр1!D32,IF(Встр1!E28=Встр1!D32,Встр1!D24,0))</f>
        <v>Демушкин Дмитрий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151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IF(Встр1!C26=Встр1!B25,Встр1!B27,IF(Встр1!C26=Встр1!B27,Встр1!B25,0))</f>
        <v>Куряева Валентина</v>
      </c>
      <c r="C14" s="5">
        <v>42</v>
      </c>
      <c r="D14" s="12" t="s">
        <v>139</v>
      </c>
      <c r="E14" s="5">
        <v>53</v>
      </c>
      <c r="F14" s="33" t="s">
        <v>137</v>
      </c>
      <c r="G14" s="5">
        <v>58</v>
      </c>
      <c r="H14" s="12" t="s">
        <v>144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IF(Встр1!D48=Встр1!C46,Встр1!C50,IF(Встр1!D48=Встр1!C50,Встр1!C46,0))</f>
        <v>Халимонов Евгений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IF(Встр1!C30=Встр1!B29,Встр1!B31,IF(Встр1!C30=Встр1!B31,Встр1!B29,0))</f>
        <v>Шапошников Александр</v>
      </c>
      <c r="C16" s="3"/>
      <c r="D16" s="5">
        <v>49</v>
      </c>
      <c r="E16" s="33" t="s">
        <v>110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146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IF(Встр1!C34=Встр1!B33,Встр1!B35,IF(Встр1!C34=Встр1!B35,Встр1!B33,0))</f>
        <v>нет</v>
      </c>
      <c r="C18" s="5">
        <v>43</v>
      </c>
      <c r="D18" s="33" t="s">
        <v>110</v>
      </c>
      <c r="E18" s="13"/>
      <c r="F18" s="2">
        <v>-30</v>
      </c>
      <c r="G18" s="8" t="str">
        <f>IF(Встр1!F52=Встр1!E44,Встр1!E60,IF(Встр1!F52=Встр1!E60,Встр1!E44,0))</f>
        <v>Семенов Юрий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IF(Встр1!D40=Встр1!C38,Встр1!C42,IF(Встр1!D40=Встр1!C42,Встр1!C38,0))</f>
        <v>Полушин Сергей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IF(Встр1!C38=Встр1!B37,Встр1!B39,IF(Встр1!C38=Встр1!B39,Встр1!B37,0))</f>
        <v>нет</v>
      </c>
      <c r="C20" s="3"/>
      <c r="D20" s="2">
        <v>-27</v>
      </c>
      <c r="E20" s="4" t="str">
        <f>IF(Встр1!E44=Встр1!D40,Встр1!D48,IF(Встр1!E44=Встр1!D48,Встр1!D40,0))</f>
        <v>Шариков Сергей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116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IF(Встр1!C42=Встр1!B41,Встр1!B43,IF(Встр1!C42=Встр1!B43,Встр1!B41,0))</f>
        <v>Толкачев Иван</v>
      </c>
      <c r="C22" s="5">
        <v>44</v>
      </c>
      <c r="D22" s="12" t="s">
        <v>150</v>
      </c>
      <c r="E22" s="5">
        <v>54</v>
      </c>
      <c r="F22" s="12" t="s">
        <v>136</v>
      </c>
      <c r="G22" s="13"/>
      <c r="H22" s="5">
        <v>60</v>
      </c>
      <c r="I22" s="34" t="s">
        <v>144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IF(Встр1!D32=Встр1!C30,Встр1!C34,IF(Встр1!D32=Встр1!C34,Встр1!C30,0))</f>
        <v>Нестеренко Георгий</v>
      </c>
      <c r="D23" s="9"/>
      <c r="E23" s="9"/>
      <c r="F23" s="9"/>
      <c r="G23" s="13"/>
      <c r="H23" s="9"/>
      <c r="I23" s="20"/>
      <c r="J23" s="40" t="s">
        <v>2</v>
      </c>
      <c r="K23" s="40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IF(Встр1!C46=Встр1!B45,Встр1!B47,IF(Встр1!C46=Встр1!B47,Встр1!B45,0))</f>
        <v>Хенкин Игорь</v>
      </c>
      <c r="C24" s="3"/>
      <c r="D24" s="5">
        <v>50</v>
      </c>
      <c r="E24" s="33" t="s">
        <v>145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152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IF(Встр1!C50=Встр1!B49,Встр1!B51,IF(Встр1!C50=Встр1!B51,Встр1!B49,0))</f>
        <v>нет</v>
      </c>
      <c r="C26" s="5">
        <v>45</v>
      </c>
      <c r="D26" s="33" t="s">
        <v>145</v>
      </c>
      <c r="E26" s="13"/>
      <c r="F26" s="5">
        <v>57</v>
      </c>
      <c r="G26" s="12" t="s">
        <v>136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IF(Встр1!D24=Встр1!C22,Встр1!C26,IF(Встр1!D24=Встр1!C26,Встр1!C22,0))</f>
        <v>Тодрамович Александр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IF(Встр1!C54=Встр1!B53,Встр1!B55,IF(Встр1!C54=Встр1!B55,Встр1!B53,0))</f>
        <v>Садыков Амир</v>
      </c>
      <c r="C28" s="3"/>
      <c r="D28" s="2">
        <v>-28</v>
      </c>
      <c r="E28" s="4" t="str">
        <f>IF(Встр1!E60=Встр1!D56,Встр1!D64,IF(Встр1!E60=Встр1!D64,Встр1!D56,0))</f>
        <v>Барышев Сергей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156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IF(Встр1!C58=Встр1!B57,Встр1!B59,IF(Встр1!C58=Встр1!B59,Встр1!B57,0))</f>
        <v>Хакимова Фиоза</v>
      </c>
      <c r="C30" s="5">
        <v>46</v>
      </c>
      <c r="D30" s="12" t="s">
        <v>142</v>
      </c>
      <c r="E30" s="5">
        <v>55</v>
      </c>
      <c r="F30" s="33" t="s">
        <v>149</v>
      </c>
      <c r="G30" s="5">
        <v>59</v>
      </c>
      <c r="H30" s="33" t="s">
        <v>138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IF(Встр1!D16=Встр1!C14,Встр1!C18,IF(Встр1!D16=Встр1!C18,Встр1!C14,0))</f>
        <v>Фаткулин Раис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IF(Встр1!C62=Встр1!B61,Встр1!B63,IF(Встр1!C62=Встр1!B63,Встр1!B61,0))</f>
        <v>Хамитов Мурат</v>
      </c>
      <c r="C32" s="3"/>
      <c r="D32" s="5">
        <v>51</v>
      </c>
      <c r="E32" s="33" t="s">
        <v>149</v>
      </c>
      <c r="F32" s="3"/>
      <c r="G32" s="9"/>
      <c r="H32" s="2">
        <v>-60</v>
      </c>
      <c r="I32" s="4" t="str">
        <f>IF(I22=H14,H30,IF(I22=H30,H14,0))</f>
        <v>Аюпов Айдар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149</v>
      </c>
      <c r="D33" s="9"/>
      <c r="E33" s="13"/>
      <c r="F33" s="3"/>
      <c r="G33" s="9"/>
      <c r="H33" s="3"/>
      <c r="I33" s="20"/>
      <c r="J33" s="40" t="s">
        <v>3</v>
      </c>
      <c r="K33" s="40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IF(Встр1!C66=Встр1!B65,Встр1!B67,IF(Встр1!C66=Встр1!B67,Встр1!B65,0))</f>
        <v>нет</v>
      </c>
      <c r="C34" s="5">
        <v>47</v>
      </c>
      <c r="D34" s="33" t="s">
        <v>149</v>
      </c>
      <c r="E34" s="13"/>
      <c r="F34" s="2">
        <v>-29</v>
      </c>
      <c r="G34" s="8" t="str">
        <f>IF(Встр1!F20=Встр1!E12,Встр1!E28,IF(Встр1!F20=Встр1!E28,Встр1!E12,0))</f>
        <v>Аюпов Айдар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IF(Встр1!D8=Встр1!C6,Встр1!C10,IF(Встр1!D8=Встр1!C10,Встр1!C6,0))</f>
        <v>Зиновьев Александр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Давлетов Тимур</v>
      </c>
      <c r="C37" s="3"/>
      <c r="D37" s="3"/>
      <c r="E37" s="3"/>
      <c r="F37" s="2">
        <v>-48</v>
      </c>
      <c r="G37" s="4" t="str">
        <f>IF(E8=D6,D10,IF(E8=D10,D6,0))</f>
        <v>Могилевская Инесса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107</v>
      </c>
      <c r="D38" s="3"/>
      <c r="E38" s="3"/>
      <c r="F38" s="3"/>
      <c r="G38" s="5">
        <v>67</v>
      </c>
      <c r="H38" s="12" t="s">
        <v>139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Николаева Валентина</v>
      </c>
      <c r="C39" s="9"/>
      <c r="D39" s="3"/>
      <c r="E39" s="3"/>
      <c r="F39" s="2">
        <v>-49</v>
      </c>
      <c r="G39" s="8" t="str">
        <f>IF(E16=D14,D18,IF(E16=D18,D14,0))</f>
        <v>Халимонов Евгений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107</v>
      </c>
      <c r="E40" s="3"/>
      <c r="F40" s="3"/>
      <c r="G40" s="3"/>
      <c r="H40" s="5">
        <v>69</v>
      </c>
      <c r="I40" s="22" t="s">
        <v>142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Куряева Валентина</v>
      </c>
      <c r="C41" s="9"/>
      <c r="D41" s="9"/>
      <c r="E41" s="3"/>
      <c r="F41" s="2">
        <v>-50</v>
      </c>
      <c r="G41" s="4" t="str">
        <f>IF(E24=D22,D26,IF(E24=D26,D22,0))</f>
        <v>Нестеренко Георгий</v>
      </c>
      <c r="H41" s="9"/>
      <c r="I41" s="19"/>
      <c r="J41" s="40" t="s">
        <v>12</v>
      </c>
      <c r="K41" s="40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146</v>
      </c>
      <c r="D42" s="9"/>
      <c r="E42" s="3"/>
      <c r="F42" s="3"/>
      <c r="G42" s="5">
        <v>68</v>
      </c>
      <c r="H42" s="33" t="s">
        <v>142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Шапошников Александр</v>
      </c>
      <c r="C43" s="3"/>
      <c r="D43" s="9"/>
      <c r="E43" s="3"/>
      <c r="F43" s="2">
        <v>-51</v>
      </c>
      <c r="G43" s="8" t="str">
        <f>IF(E32=D30,D34,IF(E32=D34,D30,0))</f>
        <v>Фаткулин Раис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107</v>
      </c>
      <c r="F44" s="3"/>
      <c r="G44" s="3"/>
      <c r="H44" s="2">
        <v>-69</v>
      </c>
      <c r="I44" s="4" t="str">
        <f>IF(I40=H38,H42,IF(I40=H42,H38,0))</f>
        <v>Халимонов Евгений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Толкачев Иван</v>
      </c>
      <c r="C45" s="3"/>
      <c r="D45" s="9"/>
      <c r="E45" s="14" t="s">
        <v>50</v>
      </c>
      <c r="F45" s="3"/>
      <c r="G45" s="2">
        <v>-67</v>
      </c>
      <c r="H45" s="4" t="str">
        <f>IF(H38=G37,G39,IF(H38=G39,G37,0))</f>
        <v>Могилевская Инесса</v>
      </c>
      <c r="I45" s="20"/>
      <c r="J45" s="40" t="s">
        <v>14</v>
      </c>
      <c r="K45" s="40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116</v>
      </c>
      <c r="D46" s="9"/>
      <c r="E46" s="3"/>
      <c r="F46" s="3"/>
      <c r="G46" s="3"/>
      <c r="H46" s="5">
        <v>70</v>
      </c>
      <c r="I46" s="34" t="s">
        <v>147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Хенкин Игорь</v>
      </c>
      <c r="C47" s="9"/>
      <c r="D47" s="9"/>
      <c r="E47" s="3"/>
      <c r="F47" s="3"/>
      <c r="G47" s="2">
        <v>-68</v>
      </c>
      <c r="H47" s="8" t="str">
        <f>IF(H42=G41,G43,IF(H42=G43,G41,0))</f>
        <v>Нестеренко Георгий</v>
      </c>
      <c r="I47" s="20"/>
      <c r="J47" s="40" t="s">
        <v>13</v>
      </c>
      <c r="K47" s="40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116</v>
      </c>
      <c r="E48" s="3"/>
      <c r="F48" s="3"/>
      <c r="G48" s="3"/>
      <c r="H48" s="2">
        <v>-70</v>
      </c>
      <c r="I48" s="4" t="str">
        <f>IF(I46=H45,H47,IF(I46=H47,H45,0))</f>
        <v>Нестеренко Георгий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Садыков Амир</v>
      </c>
      <c r="C49" s="9"/>
      <c r="D49" s="3"/>
      <c r="E49" s="3"/>
      <c r="F49" s="3"/>
      <c r="G49" s="13"/>
      <c r="H49" s="3"/>
      <c r="I49" s="20"/>
      <c r="J49" s="40" t="s">
        <v>15</v>
      </c>
      <c r="K49" s="40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148</v>
      </c>
      <c r="D50" s="2">
        <v>-77</v>
      </c>
      <c r="E50" s="4" t="str">
        <f>IF(E44=D40,D48,IF(E44=D48,D40,0))</f>
        <v>Толкачев Иван</v>
      </c>
      <c r="F50" s="2">
        <v>-71</v>
      </c>
      <c r="G50" s="4" t="str">
        <f>IF(C38=B37,B39,IF(C38=B39,B37,0))</f>
        <v>Николаева Валентина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Зиновьев Александр</v>
      </c>
      <c r="C51" s="3"/>
      <c r="D51" s="3"/>
      <c r="E51" s="14" t="s">
        <v>51</v>
      </c>
      <c r="F51" s="3"/>
      <c r="G51" s="5">
        <v>79</v>
      </c>
      <c r="H51" s="12" t="s">
        <v>155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Шапошников Александр</v>
      </c>
      <c r="E52" s="20"/>
      <c r="F52" s="2">
        <v>-72</v>
      </c>
      <c r="G52" s="8" t="str">
        <f>IF(C42=B41,B43,IF(C42=B43,B41,0))</f>
        <v>Куряева Валентина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148</v>
      </c>
      <c r="F53" s="3"/>
      <c r="G53" s="3"/>
      <c r="H53" s="5">
        <v>81</v>
      </c>
      <c r="I53" s="22" t="s">
        <v>155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Зиновьев Александр</v>
      </c>
      <c r="E54" s="14" t="s">
        <v>52</v>
      </c>
      <c r="F54" s="2">
        <v>-73</v>
      </c>
      <c r="G54" s="4" t="str">
        <f>IF(C46=B45,B47,IF(C46=B47,B45,0))</f>
        <v>Хенкин Игорь</v>
      </c>
      <c r="H54" s="9"/>
      <c r="I54" s="19"/>
      <c r="J54" s="40" t="s">
        <v>53</v>
      </c>
      <c r="K54" s="40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Шапошников Александр</v>
      </c>
      <c r="F55" s="3"/>
      <c r="G55" s="5">
        <v>80</v>
      </c>
      <c r="H55" s="33" t="s">
        <v>152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54</v>
      </c>
      <c r="F56" s="2">
        <v>-74</v>
      </c>
      <c r="G56" s="8" t="str">
        <f>IF(C50=B49,B51,IF(C50=B51,B49,0))</f>
        <v>Садыков Амир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 t="s">
        <v>154</v>
      </c>
      <c r="D57" s="3"/>
      <c r="E57" s="3"/>
      <c r="F57" s="3"/>
      <c r="G57" s="3"/>
      <c r="H57" s="2">
        <v>-81</v>
      </c>
      <c r="I57" s="4" t="str">
        <f>IF(I53=H51,H55,IF(I53=H55,H51,0))</f>
        <v>Хенкин Игорь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Гизатуллина Таскира</v>
      </c>
      <c r="C58" s="9"/>
      <c r="D58" s="3"/>
      <c r="E58" s="3"/>
      <c r="F58" s="3"/>
      <c r="G58" s="2">
        <v>-79</v>
      </c>
      <c r="H58" s="4" t="str">
        <f>IF(H51=G50,G52,IF(H51=G52,G50,0))</f>
        <v>Куряева Валентина</v>
      </c>
      <c r="I58" s="20"/>
      <c r="J58" s="40" t="s">
        <v>55</v>
      </c>
      <c r="K58" s="40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 t="s">
        <v>154</v>
      </c>
      <c r="E59" s="3"/>
      <c r="F59" s="3"/>
      <c r="G59" s="3"/>
      <c r="H59" s="5">
        <v>82</v>
      </c>
      <c r="I59" s="34" t="s">
        <v>151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 t="str">
        <f>IF(H55=G54,G56,IF(H55=G56,G54,0))</f>
        <v>Садыков Амир</v>
      </c>
      <c r="I60" s="20"/>
      <c r="J60" s="40" t="s">
        <v>56</v>
      </c>
      <c r="K60" s="40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 t="str">
        <f>IF(I59=H58,H60,IF(I59=H60,H58,0))</f>
        <v>Садыков Амир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40" t="s">
        <v>57</v>
      </c>
      <c r="K62" s="40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 t="s">
        <v>153</v>
      </c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58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 t="s">
        <v>153</v>
      </c>
      <c r="E67" s="3"/>
      <c r="F67" s="2">
        <v>-85</v>
      </c>
      <c r="G67" s="4">
        <f>IF(C65=B64,B66,IF(C65=B66,B64,0))</f>
        <v>0</v>
      </c>
      <c r="H67" s="9"/>
      <c r="I67" s="19"/>
      <c r="J67" s="40" t="s">
        <v>59</v>
      </c>
      <c r="K67" s="40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Хакимова Фиоза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 t="s">
        <v>153</v>
      </c>
      <c r="D69" s="2">
        <v>-89</v>
      </c>
      <c r="E69" s="4" t="str">
        <f>IF(E63=D59,D67,IF(E63=D67,D59,0))</f>
        <v>Гизатуллина Таскира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60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40" t="s">
        <v>61</v>
      </c>
      <c r="K71" s="40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62</v>
      </c>
      <c r="F73" s="3"/>
      <c r="G73" s="2">
        <v>-92</v>
      </c>
      <c r="H73" s="8" t="str">
        <f>IF(H68=G67,G69,IF(H68=G69,G67,0))</f>
        <v>нет</v>
      </c>
      <c r="I73" s="20"/>
      <c r="J73" s="40" t="s">
        <v>63</v>
      </c>
      <c r="K73" s="40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64</v>
      </c>
      <c r="F75" s="3"/>
      <c r="G75" s="13"/>
      <c r="H75" s="3"/>
      <c r="I75" s="20"/>
      <c r="J75" s="40" t="s">
        <v>65</v>
      </c>
      <c r="K75" s="40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6" t="s">
        <v>36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36" t="s">
        <v>157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40517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158</v>
      </c>
      <c r="B7" s="25">
        <v>1</v>
      </c>
      <c r="C7" s="26" t="str">
        <f>Кстр1!G36</f>
        <v>Фоминых Дмитрий</v>
      </c>
      <c r="D7" s="23"/>
      <c r="E7" s="23"/>
      <c r="F7" s="23"/>
      <c r="G7" s="23"/>
      <c r="H7" s="23"/>
      <c r="I7" s="23"/>
    </row>
    <row r="8" spans="1:9" ht="18">
      <c r="A8" s="24" t="s">
        <v>159</v>
      </c>
      <c r="B8" s="25">
        <v>2</v>
      </c>
      <c r="C8" s="26" t="str">
        <f>Кстр1!G56</f>
        <v>Ратникова Наталья</v>
      </c>
      <c r="D8" s="23"/>
      <c r="E8" s="23"/>
      <c r="F8" s="23"/>
      <c r="G8" s="23"/>
      <c r="H8" s="23"/>
      <c r="I8" s="23"/>
    </row>
    <row r="9" spans="1:9" ht="18">
      <c r="A9" s="24" t="s">
        <v>160</v>
      </c>
      <c r="B9" s="25">
        <v>3</v>
      </c>
      <c r="C9" s="26" t="str">
        <f>Кстр2!I22</f>
        <v>Мурсалимова Инна</v>
      </c>
      <c r="D9" s="23"/>
      <c r="E9" s="23"/>
      <c r="F9" s="23"/>
      <c r="G9" s="23"/>
      <c r="H9" s="23"/>
      <c r="I9" s="23"/>
    </row>
    <row r="10" spans="1:9" ht="18">
      <c r="A10" s="24" t="s">
        <v>161</v>
      </c>
      <c r="B10" s="25">
        <v>4</v>
      </c>
      <c r="C10" s="26" t="str">
        <f>Кстр2!I32</f>
        <v>Семенов Юрий</v>
      </c>
      <c r="D10" s="23"/>
      <c r="E10" s="23"/>
      <c r="F10" s="23"/>
      <c r="G10" s="23"/>
      <c r="H10" s="23"/>
      <c r="I10" s="23"/>
    </row>
    <row r="11" spans="1:9" ht="18">
      <c r="A11" s="24" t="s">
        <v>139</v>
      </c>
      <c r="B11" s="25">
        <v>5</v>
      </c>
      <c r="C11" s="26" t="str">
        <f>Кстр1!G63</f>
        <v>Асылгужин Марсель</v>
      </c>
      <c r="D11" s="23"/>
      <c r="E11" s="23"/>
      <c r="F11" s="23"/>
      <c r="G11" s="23"/>
      <c r="H11" s="23"/>
      <c r="I11" s="23"/>
    </row>
    <row r="12" spans="1:9" ht="18">
      <c r="A12" s="24" t="s">
        <v>162</v>
      </c>
      <c r="B12" s="25">
        <v>6</v>
      </c>
      <c r="C12" s="26" t="str">
        <f>Кстр1!G65</f>
        <v>Баканов Сергей</v>
      </c>
      <c r="D12" s="23"/>
      <c r="E12" s="23"/>
      <c r="F12" s="23"/>
      <c r="G12" s="23"/>
      <c r="H12" s="23"/>
      <c r="I12" s="23"/>
    </row>
    <row r="13" spans="1:9" ht="18">
      <c r="A13" s="24" t="s">
        <v>105</v>
      </c>
      <c r="B13" s="25">
        <v>7</v>
      </c>
      <c r="C13" s="26" t="str">
        <f>Кстр1!G68</f>
        <v>Семенов Константин</v>
      </c>
      <c r="D13" s="23"/>
      <c r="E13" s="23"/>
      <c r="F13" s="23"/>
      <c r="G13" s="23"/>
      <c r="H13" s="23"/>
      <c r="I13" s="23"/>
    </row>
    <row r="14" spans="1:9" ht="18">
      <c r="A14" s="24" t="s">
        <v>144</v>
      </c>
      <c r="B14" s="25">
        <v>8</v>
      </c>
      <c r="C14" s="26" t="str">
        <f>Кстр1!G70</f>
        <v>Прокофьев Михаил</v>
      </c>
      <c r="D14" s="23"/>
      <c r="E14" s="23"/>
      <c r="F14" s="23"/>
      <c r="G14" s="23"/>
      <c r="H14" s="23"/>
      <c r="I14" s="23"/>
    </row>
    <row r="15" spans="1:9" ht="18">
      <c r="A15" s="24" t="s">
        <v>108</v>
      </c>
      <c r="B15" s="25">
        <v>9</v>
      </c>
      <c r="C15" s="26" t="str">
        <f>Кстр1!D72</f>
        <v>Ямалетдинов Азамат</v>
      </c>
      <c r="D15" s="23"/>
      <c r="E15" s="23"/>
      <c r="F15" s="23"/>
      <c r="G15" s="23"/>
      <c r="H15" s="23"/>
      <c r="I15" s="23"/>
    </row>
    <row r="16" spans="1:9" ht="18">
      <c r="A16" s="24" t="s">
        <v>111</v>
      </c>
      <c r="B16" s="25">
        <v>10</v>
      </c>
      <c r="C16" s="26" t="str">
        <f>Кстр1!D75</f>
        <v>Фоминых Илья</v>
      </c>
      <c r="D16" s="23"/>
      <c r="E16" s="23"/>
      <c r="F16" s="23"/>
      <c r="G16" s="23"/>
      <c r="H16" s="23"/>
      <c r="I16" s="23"/>
    </row>
    <row r="17" spans="1:9" ht="18">
      <c r="A17" s="24" t="s">
        <v>113</v>
      </c>
      <c r="B17" s="25">
        <v>11</v>
      </c>
      <c r="C17" s="26" t="str">
        <f>Кстр1!G73</f>
        <v>Лебедь Виктор</v>
      </c>
      <c r="D17" s="23"/>
      <c r="E17" s="23"/>
      <c r="F17" s="23"/>
      <c r="G17" s="23"/>
      <c r="H17" s="23"/>
      <c r="I17" s="23"/>
    </row>
    <row r="18" spans="1:9" ht="18">
      <c r="A18" s="24" t="s">
        <v>115</v>
      </c>
      <c r="B18" s="25">
        <v>12</v>
      </c>
      <c r="C18" s="26" t="str">
        <f>Кстр1!G75</f>
        <v>Коробко Павел</v>
      </c>
      <c r="D18" s="23"/>
      <c r="E18" s="23"/>
      <c r="F18" s="23"/>
      <c r="G18" s="23"/>
      <c r="H18" s="23"/>
      <c r="I18" s="23"/>
    </row>
    <row r="19" spans="1:9" ht="18">
      <c r="A19" s="24" t="s">
        <v>120</v>
      </c>
      <c r="B19" s="25">
        <v>13</v>
      </c>
      <c r="C19" s="26" t="str">
        <f>Кстр2!I40</f>
        <v>Халимонов Евгений</v>
      </c>
      <c r="D19" s="23"/>
      <c r="E19" s="23"/>
      <c r="F19" s="23"/>
      <c r="G19" s="23"/>
      <c r="H19" s="23"/>
      <c r="I19" s="23"/>
    </row>
    <row r="20" spans="1:9" ht="18">
      <c r="A20" s="24" t="s">
        <v>163</v>
      </c>
      <c r="B20" s="25">
        <v>14</v>
      </c>
      <c r="C20" s="26" t="str">
        <f>Кстр2!I44</f>
        <v>Хусаинов Рустам</v>
      </c>
      <c r="D20" s="23"/>
      <c r="E20" s="23"/>
      <c r="F20" s="23"/>
      <c r="G20" s="23"/>
      <c r="H20" s="23"/>
      <c r="I20" s="23"/>
    </row>
    <row r="21" spans="1:9" ht="18">
      <c r="A21" s="24" t="s">
        <v>164</v>
      </c>
      <c r="B21" s="25">
        <v>15</v>
      </c>
      <c r="C21" s="26" t="str">
        <f>Кстр2!I46</f>
        <v>Ларионов Даниил</v>
      </c>
      <c r="D21" s="23"/>
      <c r="E21" s="23"/>
      <c r="F21" s="23"/>
      <c r="G21" s="23"/>
      <c r="H21" s="23"/>
      <c r="I21" s="23"/>
    </row>
    <row r="22" spans="1:9" ht="18">
      <c r="A22" s="24" t="s">
        <v>165</v>
      </c>
      <c r="B22" s="25">
        <v>16</v>
      </c>
      <c r="C22" s="26" t="str">
        <f>Кстр2!I48</f>
        <v>Николайчук Екатерина</v>
      </c>
      <c r="D22" s="23"/>
      <c r="E22" s="23"/>
      <c r="F22" s="23"/>
      <c r="G22" s="23"/>
      <c r="H22" s="23"/>
      <c r="I22" s="23"/>
    </row>
    <row r="23" spans="1:9" ht="18">
      <c r="A23" s="24" t="s">
        <v>166</v>
      </c>
      <c r="B23" s="25">
        <v>17</v>
      </c>
      <c r="C23" s="26" t="str">
        <f>Кстр2!E44</f>
        <v>Молодцов Вадим</v>
      </c>
      <c r="D23" s="23"/>
      <c r="E23" s="23"/>
      <c r="F23" s="23"/>
      <c r="G23" s="23"/>
      <c r="H23" s="23"/>
      <c r="I23" s="23"/>
    </row>
    <row r="24" spans="1:9" ht="18">
      <c r="A24" s="24" t="s">
        <v>122</v>
      </c>
      <c r="B24" s="25">
        <v>18</v>
      </c>
      <c r="C24" s="26" t="str">
        <f>Кстр2!E50</f>
        <v>Лукманов Ильнур</v>
      </c>
      <c r="D24" s="23"/>
      <c r="E24" s="23"/>
      <c r="F24" s="23"/>
      <c r="G24" s="23"/>
      <c r="H24" s="23"/>
      <c r="I24" s="23"/>
    </row>
    <row r="25" spans="1:9" ht="18">
      <c r="A25" s="24" t="s">
        <v>167</v>
      </c>
      <c r="B25" s="25">
        <v>19</v>
      </c>
      <c r="C25" s="26" t="str">
        <f>Кстр2!E53</f>
        <v>Алмаев Раис</v>
      </c>
      <c r="D25" s="23"/>
      <c r="E25" s="23"/>
      <c r="F25" s="23"/>
      <c r="G25" s="23"/>
      <c r="H25" s="23"/>
      <c r="I25" s="23"/>
    </row>
    <row r="26" spans="1:9" ht="18">
      <c r="A26" s="24" t="s">
        <v>99</v>
      </c>
      <c r="B26" s="25">
        <v>20</v>
      </c>
      <c r="C26" s="26" t="str">
        <f>Кстр2!E55</f>
        <v>Салихов Раиль</v>
      </c>
      <c r="D26" s="23"/>
      <c r="E26" s="23"/>
      <c r="F26" s="23"/>
      <c r="G26" s="23"/>
      <c r="H26" s="23"/>
      <c r="I26" s="23"/>
    </row>
    <row r="27" spans="1:9" ht="18">
      <c r="A27" s="24" t="s">
        <v>49</v>
      </c>
      <c r="B27" s="25">
        <v>21</v>
      </c>
      <c r="C27" s="26">
        <f>Кстр2!I53</f>
        <v>0</v>
      </c>
      <c r="D27" s="23"/>
      <c r="E27" s="23"/>
      <c r="F27" s="23"/>
      <c r="G27" s="23"/>
      <c r="H27" s="23"/>
      <c r="I27" s="23"/>
    </row>
    <row r="28" spans="1:9" ht="18">
      <c r="A28" s="24" t="s">
        <v>49</v>
      </c>
      <c r="B28" s="25">
        <v>22</v>
      </c>
      <c r="C28" s="26">
        <f>Кстр2!I57</f>
        <v>0</v>
      </c>
      <c r="D28" s="23"/>
      <c r="E28" s="23"/>
      <c r="F28" s="23"/>
      <c r="G28" s="23"/>
      <c r="H28" s="23"/>
      <c r="I28" s="23"/>
    </row>
    <row r="29" spans="1:9" ht="18">
      <c r="A29" s="24" t="s">
        <v>49</v>
      </c>
      <c r="B29" s="25">
        <v>23</v>
      </c>
      <c r="C29" s="26">
        <f>Кстр2!I59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49</v>
      </c>
      <c r="B30" s="25">
        <v>24</v>
      </c>
      <c r="C30" s="26">
        <f>Кстр2!I61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49</v>
      </c>
      <c r="B31" s="25">
        <v>25</v>
      </c>
      <c r="C31" s="26">
        <f>Кстр2!E63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49</v>
      </c>
      <c r="B32" s="25">
        <v>26</v>
      </c>
      <c r="C32" s="26">
        <f>Кстр2!E69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49</v>
      </c>
      <c r="B33" s="25">
        <v>27</v>
      </c>
      <c r="C33" s="26">
        <f>Кстр2!E72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49</v>
      </c>
      <c r="B34" s="25">
        <v>28</v>
      </c>
      <c r="C34" s="26">
        <f>Кстр2!E74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49</v>
      </c>
      <c r="B35" s="25">
        <v>29</v>
      </c>
      <c r="C35" s="26">
        <f>Кстр2!I66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49</v>
      </c>
      <c r="B36" s="25">
        <v>30</v>
      </c>
      <c r="C36" s="26">
        <f>Кстр2!I70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49</v>
      </c>
      <c r="B37" s="25">
        <v>31</v>
      </c>
      <c r="C37" s="26">
        <f>Кстр2!I72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49</v>
      </c>
      <c r="B38" s="25">
        <v>32</v>
      </c>
      <c r="C38" s="26">
        <f>Кстр2!I74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8" t="str">
        <f>Сп6!A1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Сп6!A2</f>
        <v>1/128 финала Турнира Николай Смирнов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Сп6!A3</f>
        <v>40474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Сп6!A7</f>
        <v>Валеева Гузель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20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Сп6!A22</f>
        <v>Хакимова Регина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20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Сп6!A15</f>
        <v>Новикова Каролина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28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Сп6!A14</f>
        <v>Беляев Александр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20</v>
      </c>
      <c r="F12" s="3"/>
      <c r="G12" s="11"/>
      <c r="H12" s="3"/>
      <c r="I12" s="3"/>
    </row>
    <row r="13" spans="1:9" ht="12.75">
      <c r="A13" s="2">
        <v>5</v>
      </c>
      <c r="B13" s="4" t="str">
        <f>Сп6!A11</f>
        <v>Шестопалов Глеб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24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Сп6!A18</f>
        <v>Понявин Илья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24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Сп6!A19</f>
        <v>Рахимова Алина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23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Сп6!A10</f>
        <v>Степанов Антон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20</v>
      </c>
      <c r="G20" s="6"/>
      <c r="H20" s="6"/>
      <c r="I20" s="6"/>
    </row>
    <row r="21" spans="1:9" ht="12.75">
      <c r="A21" s="2">
        <v>3</v>
      </c>
      <c r="B21" s="4" t="str">
        <f>Сп6!A9</f>
        <v>Сидорин Назарий</v>
      </c>
      <c r="C21" s="3"/>
      <c r="D21" s="3"/>
      <c r="E21" s="9"/>
      <c r="F21" s="13"/>
      <c r="G21" s="3"/>
      <c r="H21" s="40" t="s">
        <v>0</v>
      </c>
      <c r="I21" s="40"/>
    </row>
    <row r="22" spans="1:9" ht="12.75">
      <c r="A22" s="3"/>
      <c r="B22" s="5">
        <v>5</v>
      </c>
      <c r="C22" s="6" t="s">
        <v>22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Сп6!A20</f>
        <v>Непипенко Диана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25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Сп6!A17</f>
        <v>Ухаль Владислав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25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Сп6!A12</f>
        <v>Фатхинуров Фидаиль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25</v>
      </c>
      <c r="F28" s="13"/>
      <c r="G28" s="3"/>
      <c r="H28" s="3"/>
      <c r="I28" s="3"/>
    </row>
    <row r="29" spans="1:9" ht="12.75">
      <c r="A29" s="2">
        <v>7</v>
      </c>
      <c r="B29" s="4" t="str">
        <f>Сп6!A13</f>
        <v>Филимонов Никита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26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Сп6!A16</f>
        <v>Сайфуллина Элина</v>
      </c>
      <c r="C31" s="9"/>
      <c r="D31" s="9"/>
      <c r="E31" s="2">
        <v>-15</v>
      </c>
      <c r="F31" s="4" t="str">
        <f>IF(F20=E12,E28,IF(F20=E28,E12,0))</f>
        <v>Фатхинуров Фидаиль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26</v>
      </c>
      <c r="E32" s="3"/>
      <c r="F32" s="13"/>
      <c r="G32" s="3"/>
      <c r="H32" s="40" t="s">
        <v>1</v>
      </c>
      <c r="I32" s="40"/>
    </row>
    <row r="33" spans="1:9" ht="12.75">
      <c r="A33" s="2">
        <v>15</v>
      </c>
      <c r="B33" s="4" t="str">
        <f>Сп6!A21</f>
        <v>Набиуллина Диана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21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Сп6!A8</f>
        <v>Алексеев Глеб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Хакимова Регина</v>
      </c>
      <c r="C37" s="3"/>
      <c r="D37" s="2">
        <v>-13</v>
      </c>
      <c r="E37" s="4" t="str">
        <f>IF(E12=D8,D16,IF(E12=D16,D8,0))</f>
        <v>Шестопалов Глеб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35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Беляев Александр</v>
      </c>
      <c r="C39" s="5">
        <v>20</v>
      </c>
      <c r="D39" s="15" t="s">
        <v>35</v>
      </c>
      <c r="E39" s="5">
        <v>26</v>
      </c>
      <c r="F39" s="15" t="s">
        <v>22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Алексеев Глеб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Понявин Илья</v>
      </c>
      <c r="C41" s="3"/>
      <c r="D41" s="5">
        <v>24</v>
      </c>
      <c r="E41" s="16" t="s">
        <v>22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32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Рахимова Алина</v>
      </c>
      <c r="C43" s="5">
        <v>21</v>
      </c>
      <c r="D43" s="16" t="s">
        <v>22</v>
      </c>
      <c r="E43" s="13"/>
      <c r="F43" s="5">
        <v>28</v>
      </c>
      <c r="G43" s="15" t="s">
        <v>22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Сидорин Назарий</v>
      </c>
      <c r="D44" s="3"/>
      <c r="E44" s="13"/>
      <c r="F44" s="9"/>
      <c r="G44" s="3"/>
      <c r="H44" s="40" t="s">
        <v>2</v>
      </c>
      <c r="I44" s="40"/>
    </row>
    <row r="45" spans="1:9" ht="12.75">
      <c r="A45" s="2">
        <v>-5</v>
      </c>
      <c r="B45" s="4" t="str">
        <f>IF(C22=B21,B23,IF(C22=B23,B21,0))</f>
        <v>Непипенко Диана</v>
      </c>
      <c r="C45" s="3"/>
      <c r="D45" s="2">
        <v>-14</v>
      </c>
      <c r="E45" s="4" t="str">
        <f>IF(E28=D24,D32,IF(E28=D32,D24,0))</f>
        <v>Филимонов Никита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33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Ухаль Владислав</v>
      </c>
      <c r="C47" s="5">
        <v>22</v>
      </c>
      <c r="D47" s="15" t="s">
        <v>33</v>
      </c>
      <c r="E47" s="5">
        <v>27</v>
      </c>
      <c r="F47" s="16" t="s">
        <v>26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Степанов Антон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Сайфуллина Элина</v>
      </c>
      <c r="C49" s="3"/>
      <c r="D49" s="5">
        <v>25</v>
      </c>
      <c r="E49" s="16" t="s">
        <v>29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29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Набиуллина Диана</v>
      </c>
      <c r="C51" s="5">
        <v>23</v>
      </c>
      <c r="D51" s="16" t="s">
        <v>29</v>
      </c>
      <c r="E51" s="13"/>
      <c r="F51" s="2">
        <v>-28</v>
      </c>
      <c r="G51" s="4" t="str">
        <f>IF(G43=F39,F47,IF(G43=F47,F39,0))</f>
        <v>Филимонов Никита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Новикова Каролина</v>
      </c>
      <c r="D52" s="3"/>
      <c r="E52" s="13"/>
      <c r="F52" s="3"/>
      <c r="G52" s="19"/>
      <c r="H52" s="40" t="s">
        <v>3</v>
      </c>
      <c r="I52" s="40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Шестопалов Глеб</v>
      </c>
      <c r="C54" s="3"/>
      <c r="D54" s="2">
        <v>-20</v>
      </c>
      <c r="E54" s="4" t="str">
        <f>IF(D39=C38,C40,IF(D39=C40,C38,0))</f>
        <v>Алексеев Глеб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29</v>
      </c>
      <c r="D55" s="3"/>
      <c r="E55" s="5">
        <v>31</v>
      </c>
      <c r="F55" s="6" t="s">
        <v>21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Сайфуллина Элина</v>
      </c>
      <c r="C56" s="14" t="s">
        <v>4</v>
      </c>
      <c r="D56" s="2">
        <v>-21</v>
      </c>
      <c r="E56" s="8" t="str">
        <f>IF(D43=C42,C44,IF(D43=C44,C42,0))</f>
        <v>Рахимова Алина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Шестопалов Глеб</v>
      </c>
      <c r="D57" s="3"/>
      <c r="E57" s="3"/>
      <c r="F57" s="5">
        <v>33</v>
      </c>
      <c r="G57" s="6" t="s">
        <v>21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Степанов Антон</v>
      </c>
      <c r="F58" s="9"/>
      <c r="G58" s="3"/>
      <c r="H58" s="40" t="s">
        <v>6</v>
      </c>
      <c r="I58" s="40"/>
    </row>
    <row r="59" spans="1:9" ht="12.75">
      <c r="A59" s="2">
        <v>-24</v>
      </c>
      <c r="B59" s="4" t="str">
        <f>IF(E41=D39,D43,IF(E41=D43,D39,0))</f>
        <v>Хакимова Регина</v>
      </c>
      <c r="C59" s="3"/>
      <c r="D59" s="3"/>
      <c r="E59" s="5">
        <v>32</v>
      </c>
      <c r="F59" s="10" t="s">
        <v>23</v>
      </c>
      <c r="G59" s="20"/>
      <c r="H59" s="3"/>
      <c r="I59" s="3"/>
    </row>
    <row r="60" spans="1:9" ht="12.75">
      <c r="A60" s="3"/>
      <c r="B60" s="5">
        <v>30</v>
      </c>
      <c r="C60" s="6" t="s">
        <v>35</v>
      </c>
      <c r="D60" s="2">
        <v>-23</v>
      </c>
      <c r="E60" s="8" t="str">
        <f>IF(D51=C50,C52,IF(D51=C52,C50,0))</f>
        <v>Новикова Каролина</v>
      </c>
      <c r="F60" s="2">
        <v>-33</v>
      </c>
      <c r="G60" s="4" t="str">
        <f>IF(G57=F55,F59,IF(G57=F59,F55,0))</f>
        <v>Степанов Антон</v>
      </c>
      <c r="H60" s="12"/>
      <c r="I60" s="12"/>
    </row>
    <row r="61" spans="1:9" ht="12.75">
      <c r="A61" s="2">
        <v>-25</v>
      </c>
      <c r="B61" s="8" t="str">
        <f>IF(E49=D47,D51,IF(E49=D51,D47,0))</f>
        <v>Непипенко Диана</v>
      </c>
      <c r="C61" s="14" t="s">
        <v>7</v>
      </c>
      <c r="D61" s="3"/>
      <c r="E61" s="3"/>
      <c r="F61" s="3"/>
      <c r="G61" s="3"/>
      <c r="H61" s="40" t="s">
        <v>8</v>
      </c>
      <c r="I61" s="40"/>
    </row>
    <row r="62" spans="1:9" ht="12.75">
      <c r="A62" s="3"/>
      <c r="B62" s="2">
        <v>-30</v>
      </c>
      <c r="C62" s="4" t="str">
        <f>IF(C60=B59,B61,IF(C60=B61,B59,0))</f>
        <v>Непипенко Диана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Рахимова Алина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Беляев Александр</v>
      </c>
      <c r="C64" s="3"/>
      <c r="D64" s="3"/>
      <c r="E64" s="3"/>
      <c r="F64" s="5">
        <v>34</v>
      </c>
      <c r="G64" s="6" t="s">
        <v>28</v>
      </c>
      <c r="H64" s="12"/>
      <c r="I64" s="12"/>
    </row>
    <row r="65" spans="1:9" ht="12.75">
      <c r="A65" s="3"/>
      <c r="B65" s="5">
        <v>35</v>
      </c>
      <c r="C65" s="6" t="s">
        <v>31</v>
      </c>
      <c r="D65" s="3"/>
      <c r="E65" s="2">
        <v>-32</v>
      </c>
      <c r="F65" s="8" t="str">
        <f>IF(F59=E58,E60,IF(F59=E60,E58,0))</f>
        <v>Новикова Каролина</v>
      </c>
      <c r="G65" s="3"/>
      <c r="H65" s="40" t="s">
        <v>10</v>
      </c>
      <c r="I65" s="40"/>
    </row>
    <row r="66" spans="1:9" ht="12.75">
      <c r="A66" s="2">
        <v>-17</v>
      </c>
      <c r="B66" s="8" t="str">
        <f>IF(C42=B41,B43,IF(C42=B43,B41,0))</f>
        <v>Понявин Илья</v>
      </c>
      <c r="C66" s="9"/>
      <c r="D66" s="13"/>
      <c r="E66" s="3"/>
      <c r="F66" s="2">
        <v>-34</v>
      </c>
      <c r="G66" s="4" t="str">
        <f>IF(G64=F63,F65,IF(G64=F65,F63,0))</f>
        <v>Рахимова Алина</v>
      </c>
      <c r="H66" s="12"/>
      <c r="I66" s="12"/>
    </row>
    <row r="67" spans="1:9" ht="12.75">
      <c r="A67" s="3"/>
      <c r="B67" s="3"/>
      <c r="C67" s="5">
        <v>37</v>
      </c>
      <c r="D67" s="6" t="s">
        <v>30</v>
      </c>
      <c r="E67" s="3"/>
      <c r="F67" s="3"/>
      <c r="G67" s="3"/>
      <c r="H67" s="40" t="s">
        <v>11</v>
      </c>
      <c r="I67" s="40"/>
    </row>
    <row r="68" spans="1:9" ht="12.75">
      <c r="A68" s="2">
        <v>-18</v>
      </c>
      <c r="B68" s="4" t="str">
        <f>IF(C46=B45,B47,IF(C46=B47,B45,0))</f>
        <v>Ухаль Владислав</v>
      </c>
      <c r="C68" s="9"/>
      <c r="D68" s="17" t="s">
        <v>12</v>
      </c>
      <c r="E68" s="2">
        <v>-35</v>
      </c>
      <c r="F68" s="4" t="str">
        <f>IF(C65=B64,B66,IF(C65=B66,B64,0))</f>
        <v>Беляев Александр</v>
      </c>
      <c r="G68" s="3"/>
      <c r="H68" s="3"/>
      <c r="I68" s="3"/>
    </row>
    <row r="69" spans="1:9" ht="12.75">
      <c r="A69" s="3"/>
      <c r="B69" s="5">
        <v>36</v>
      </c>
      <c r="C69" s="10" t="s">
        <v>30</v>
      </c>
      <c r="D69" s="20"/>
      <c r="E69" s="3"/>
      <c r="F69" s="5">
        <v>38</v>
      </c>
      <c r="G69" s="6" t="s">
        <v>27</v>
      </c>
      <c r="H69" s="12"/>
      <c r="I69" s="12"/>
    </row>
    <row r="70" spans="1:9" ht="12.75">
      <c r="A70" s="2">
        <v>-19</v>
      </c>
      <c r="B70" s="8" t="str">
        <f>IF(C50=B49,B51,IF(C50=B51,B49,0))</f>
        <v>Набиуллина Диана</v>
      </c>
      <c r="C70" s="2">
        <v>-37</v>
      </c>
      <c r="D70" s="4" t="str">
        <f>IF(D67=C65,C69,IF(D67=C69,C65,0))</f>
        <v>Понявин Илья</v>
      </c>
      <c r="E70" s="2">
        <v>-36</v>
      </c>
      <c r="F70" s="8" t="str">
        <f>IF(C69=B68,B70,IF(C69=B70,B68,0))</f>
        <v>Набиуллина Диана</v>
      </c>
      <c r="G70" s="3"/>
      <c r="H70" s="40" t="s">
        <v>13</v>
      </c>
      <c r="I70" s="40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Набиуллина Диана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40" t="s">
        <v>15</v>
      </c>
      <c r="I72" s="4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2" t="str">
        <f>СпК!A1</f>
        <v>Кубок Башкортостана</v>
      </c>
      <c r="B1" s="42"/>
      <c r="C1" s="42"/>
      <c r="D1" s="42"/>
      <c r="E1" s="42"/>
      <c r="F1" s="42"/>
      <c r="G1" s="42"/>
    </row>
    <row r="2" spans="1:7" ht="15.75">
      <c r="A2" s="42" t="str">
        <f>СпК!A2</f>
        <v>1/2 финала Турнира Николай Смирнов</v>
      </c>
      <c r="B2" s="42"/>
      <c r="C2" s="42"/>
      <c r="D2" s="42"/>
      <c r="E2" s="42"/>
      <c r="F2" s="42"/>
      <c r="G2" s="42"/>
    </row>
    <row r="3" spans="1:7" ht="15.75">
      <c r="A3" s="41">
        <f>СпК!A3</f>
        <v>40517</v>
      </c>
      <c r="B3" s="41"/>
      <c r="C3" s="41"/>
      <c r="D3" s="41"/>
      <c r="E3" s="41"/>
      <c r="F3" s="41"/>
      <c r="G3" s="4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СпК!A7</f>
        <v>Ратникова Наталья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158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 t="str">
        <f>СпК!A38</f>
        <v>нет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158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СпК!A23</f>
        <v>Хусаинов Рустам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165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СпК!A22</f>
        <v>Ларионов Даниил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158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СпК!A15</f>
        <v>Лебедь Виктор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108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 t="str">
        <f>СпК!A30</f>
        <v>нет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108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 t="str">
        <f>СпК!A31</f>
        <v>нет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144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СпК!A14</f>
        <v>Семенов Юрий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158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СпК!A11</f>
        <v>Халимонов Евгений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139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 t="str">
        <f>СпК!A34</f>
        <v>нет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115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 t="str">
        <f>СпК!A27</f>
        <v>нет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115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СпК!A18</f>
        <v>Баканов Сергей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115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СпК!A19</f>
        <v>Ямалетдинов Азамат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120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 t="str">
        <f>СпК!A26</f>
        <v>Салихов Раиль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161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 t="str">
        <f>СпК!A35</f>
        <v>нет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161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СпК!A10</f>
        <v>Фоминых Илья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159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СпК!A9</f>
        <v>Семенов Константин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160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 t="str">
        <f>СпК!A36</f>
        <v>нет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160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СпК!A25</f>
        <v>Алмаев Раис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163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СпК!A20</f>
        <v>Николайчук Екатерина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162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СпК!A17</f>
        <v>Асылгужин Марсель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113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 t="str">
        <f>СпК!A28</f>
        <v>нет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162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 t="str">
        <f>СпК!A33</f>
        <v>нет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162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СпК!A12</f>
        <v>Мурсалимова Инна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159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СпК!A13</f>
        <v>Коробко Павел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105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 t="str">
        <f>СпК!A32</f>
        <v>нет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105</v>
      </c>
      <c r="E56" s="9"/>
      <c r="F56" s="18">
        <v>-31</v>
      </c>
      <c r="G56" s="4" t="str">
        <f>IF(G36=F20,F52,IF(G36=F52,F20,0))</f>
        <v>Ратникова Наталья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 t="str">
        <f>СпК!A29</f>
        <v>нет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111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СпК!A16</f>
        <v>Прокофьев Михаил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159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СпК!A21</f>
        <v>Лукманов Ильнур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164</v>
      </c>
      <c r="D62" s="9"/>
      <c r="E62" s="2">
        <v>-58</v>
      </c>
      <c r="F62" s="4" t="str">
        <f>IF(Кстр2!H14=Кстр2!G10,Кстр2!G18,IF(Кстр2!H14=Кстр2!G18,Кстр2!G10,0))</f>
        <v>Асылгужин Марсель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СпК!A24</f>
        <v>Молодцов Вадим</v>
      </c>
      <c r="C63" s="9"/>
      <c r="D63" s="9"/>
      <c r="E63" s="3"/>
      <c r="F63" s="5">
        <v>61</v>
      </c>
      <c r="G63" s="6" t="s">
        <v>113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159</v>
      </c>
      <c r="E64" s="2">
        <v>-59</v>
      </c>
      <c r="F64" s="8" t="str">
        <f>IF(Кстр2!H30=Кстр2!G26,Кстр2!G34,IF(Кстр2!H30=Кстр2!G34,Кстр2!G26,0))</f>
        <v>Баканов Сергей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 t="str">
        <f>СпК!A37</f>
        <v>нет</v>
      </c>
      <c r="C65" s="9"/>
      <c r="D65" s="3"/>
      <c r="E65" s="3"/>
      <c r="F65" s="2">
        <v>-61</v>
      </c>
      <c r="G65" s="4" t="str">
        <f>IF(G63=F62,F64,IF(G63=F64,F62,0))</f>
        <v>Баканов Сергей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159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СпК!A8</f>
        <v>Фоминых Дмитрий</v>
      </c>
      <c r="C67" s="3"/>
      <c r="D67" s="3"/>
      <c r="E67" s="2">
        <v>-56</v>
      </c>
      <c r="F67" s="4" t="str">
        <f>IF(Кстр2!G10=Кстр2!F6,Кстр2!F14,IF(Кстр2!G10=Кстр2!F14,Кстр2!F6,0))</f>
        <v>Прокофьев Михаил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160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IF(Кстр2!F6=Кстр2!E4,Кстр2!E8,IF(Кстр2!F6=Кстр2!E8,Кстр2!E4,0))</f>
        <v>Лебедь Виктор</v>
      </c>
      <c r="C69" s="3"/>
      <c r="D69" s="3"/>
      <c r="E69" s="2">
        <v>-57</v>
      </c>
      <c r="F69" s="8" t="str">
        <f>IF(Кстр2!G26=Кстр2!F22,Кстр2!F30,IF(Кстр2!G26=Кстр2!F30,Кстр2!F22,0))</f>
        <v>Семенов Константин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161</v>
      </c>
      <c r="D70" s="3"/>
      <c r="E70" s="3"/>
      <c r="F70" s="2">
        <v>-62</v>
      </c>
      <c r="G70" s="4" t="str">
        <f>IF(G68=F67,F69,IF(G68=F69,F67,0))</f>
        <v>Прокофьев Михаил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IF(Кстр2!F14=Кстр2!E12,Кстр2!E16,IF(Кстр2!F14=Кстр2!E16,Кстр2!E12,0))</f>
        <v>Фоминых Илья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120</v>
      </c>
      <c r="E72" s="2">
        <v>-63</v>
      </c>
      <c r="F72" s="4" t="str">
        <f>IF(C70=B69,B71,IF(C70=B71,B69,0))</f>
        <v>Лебедь Виктор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IF(Кстр2!F22=Кстр2!E20,Кстр2!E24,IF(Кстр2!F22=Кстр2!E24,Кстр2!E20,0))</f>
        <v>Ямалетдинов Азамат</v>
      </c>
      <c r="C73" s="9"/>
      <c r="D73" s="17" t="s">
        <v>6</v>
      </c>
      <c r="E73" s="3"/>
      <c r="F73" s="5">
        <v>66</v>
      </c>
      <c r="G73" s="6" t="s">
        <v>108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120</v>
      </c>
      <c r="D74" s="20"/>
      <c r="E74" s="2">
        <v>-64</v>
      </c>
      <c r="F74" s="8" t="str">
        <f>IF(C74=B73,B75,IF(C74=B75,B73,0))</f>
        <v>Коробко Павел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IF(Кстр2!F30=Кстр2!E28,Кстр2!E32,IF(Кстр2!F30=Кстр2!E32,Кстр2!E28,0))</f>
        <v>Коробко Павел</v>
      </c>
      <c r="C75" s="2">
        <v>-65</v>
      </c>
      <c r="D75" s="4" t="str">
        <f>IF(D72=C70,C74,IF(D72=C74,C70,0))</f>
        <v>Фоминых Илья</v>
      </c>
      <c r="E75" s="3"/>
      <c r="F75" s="2">
        <v>-66</v>
      </c>
      <c r="G75" s="4" t="str">
        <f>IF(G73=F72,F74,IF(G73=F74,F72,0))</f>
        <v>Коробко Павел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3" t="str">
        <f>СпК!A1</f>
        <v>Кубок Башкортостана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2" t="str">
        <f>СпК!A2</f>
        <v>1/2 финала Турнира Николай Смирнов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1">
        <f>СпК!A3</f>
        <v>40517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2">
        <v>-1</v>
      </c>
      <c r="B4" s="4" t="str">
        <f>IF(Кстр1!C6=Кстр1!B5,Кстр1!B7,IF(Кстр1!C6=Кстр1!B7,Кстр1!B5,0))</f>
        <v>нет</v>
      </c>
      <c r="C4" s="3"/>
      <c r="D4" s="2">
        <v>-25</v>
      </c>
      <c r="E4" s="4" t="str">
        <f>IF(Кстр1!E12=Кстр1!D8,Кстр1!D16,IF(Кстр1!E12=Кстр1!D16,Кстр1!D8,0))</f>
        <v>Лебедь Виктор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166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IF(Кстр1!C10=Кстр1!B9,Кстр1!B11,IF(Кстр1!C10=Кстр1!B11,Кстр1!B9,0))</f>
        <v>Хусаинов Рустам</v>
      </c>
      <c r="C6" s="5">
        <v>40</v>
      </c>
      <c r="D6" s="12" t="s">
        <v>166</v>
      </c>
      <c r="E6" s="5">
        <v>52</v>
      </c>
      <c r="F6" s="12" t="s">
        <v>111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IF(Кстр1!D64=Кстр1!C62,Кстр1!C66,IF(Кстр1!D64=Кстр1!C66,Кстр1!C62,0))</f>
        <v>Лукманов Ильнур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IF(Кстр1!C14=Кстр1!B13,Кстр1!B15,IF(Кстр1!C14=Кстр1!B15,Кстр1!B13,0))</f>
        <v>нет</v>
      </c>
      <c r="C8" s="3"/>
      <c r="D8" s="5">
        <v>48</v>
      </c>
      <c r="E8" s="33" t="s">
        <v>111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IF(Кстр1!C18=Кстр1!B17,Кстр1!B19,IF(Кстр1!C18=Кстр1!B19,Кстр1!B17,0))</f>
        <v>нет</v>
      </c>
      <c r="C10" s="5">
        <v>41</v>
      </c>
      <c r="D10" s="33" t="s">
        <v>111</v>
      </c>
      <c r="E10" s="13"/>
      <c r="F10" s="5">
        <v>56</v>
      </c>
      <c r="G10" s="12" t="s">
        <v>113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IF(Кстр1!D56=Кстр1!C54,Кстр1!C58,IF(Кстр1!D56=Кстр1!C58,Кстр1!C54,0))</f>
        <v>Прокофьев Михаил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IF(Кстр1!C22=Кстр1!B21,Кстр1!B23,IF(Кстр1!C22=Кстр1!B23,Кстр1!B21,0))</f>
        <v>нет</v>
      </c>
      <c r="C12" s="3"/>
      <c r="D12" s="2">
        <v>-26</v>
      </c>
      <c r="E12" s="4" t="str">
        <f>IF(Кстр1!E28=Кстр1!D24,Кстр1!D32,IF(Кстр1!E28=Кстр1!D32,Кстр1!D24,0))</f>
        <v>Фоминых Илья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IF(Кстр1!C26=Кстр1!B25,Кстр1!B27,IF(Кстр1!C26=Кстр1!B27,Кстр1!B25,0))</f>
        <v>нет</v>
      </c>
      <c r="C14" s="5">
        <v>42</v>
      </c>
      <c r="D14" s="12" t="s">
        <v>113</v>
      </c>
      <c r="E14" s="5">
        <v>53</v>
      </c>
      <c r="F14" s="33" t="s">
        <v>113</v>
      </c>
      <c r="G14" s="5">
        <v>58</v>
      </c>
      <c r="H14" s="12" t="s">
        <v>162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IF(Кстр1!D48=Кстр1!C46,Кстр1!C50,IF(Кстр1!D48=Кстр1!C50,Кстр1!C46,0))</f>
        <v>Асылгужин Марсель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IF(Кстр1!C30=Кстр1!B29,Кстр1!B31,IF(Кстр1!C30=Кстр1!B31,Кстр1!B29,0))</f>
        <v>Салихов Раиль</v>
      </c>
      <c r="C16" s="3"/>
      <c r="D16" s="5">
        <v>49</v>
      </c>
      <c r="E16" s="33" t="s">
        <v>113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99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IF(Кстр1!C34=Кстр1!B33,Кстр1!B35,IF(Кстр1!C34=Кстр1!B35,Кстр1!B33,0))</f>
        <v>нет</v>
      </c>
      <c r="C18" s="5">
        <v>43</v>
      </c>
      <c r="D18" s="33" t="s">
        <v>163</v>
      </c>
      <c r="E18" s="13"/>
      <c r="F18" s="2">
        <v>-30</v>
      </c>
      <c r="G18" s="8" t="str">
        <f>IF(Кстр1!F52=Кстр1!E44,Кстр1!E60,IF(Кстр1!F52=Кстр1!E60,Кстр1!E44,0))</f>
        <v>Мурсалимова Инна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IF(Кстр1!D40=Кстр1!C38,Кстр1!C42,IF(Кстр1!D40=Кстр1!C42,Кстр1!C38,0))</f>
        <v>Николайчук Екатерина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IF(Кстр1!C38=Кстр1!B37,Кстр1!B39,IF(Кстр1!C38=Кстр1!B39,Кстр1!B37,0))</f>
        <v>нет</v>
      </c>
      <c r="C20" s="3"/>
      <c r="D20" s="2">
        <v>-27</v>
      </c>
      <c r="E20" s="4" t="str">
        <f>IF(Кстр1!E44=Кстр1!D40,Кстр1!D48,IF(Кстр1!E44=Кстр1!D48,Кстр1!D40,0))</f>
        <v>Семенов Константин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167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IF(Кстр1!C42=Кстр1!B41,Кстр1!B43,IF(Кстр1!C42=Кстр1!B43,Кстр1!B41,0))</f>
        <v>Алмаев Раис</v>
      </c>
      <c r="C22" s="5">
        <v>44</v>
      </c>
      <c r="D22" s="12" t="s">
        <v>120</v>
      </c>
      <c r="E22" s="5">
        <v>54</v>
      </c>
      <c r="F22" s="12" t="s">
        <v>160</v>
      </c>
      <c r="G22" s="13"/>
      <c r="H22" s="5">
        <v>60</v>
      </c>
      <c r="I22" s="34" t="s">
        <v>162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IF(Кстр1!D32=Кстр1!C30,Кстр1!C34,IF(Кстр1!D32=Кстр1!C34,Кстр1!C30,0))</f>
        <v>Ямалетдинов Азамат</v>
      </c>
      <c r="D23" s="9"/>
      <c r="E23" s="9"/>
      <c r="F23" s="9"/>
      <c r="G23" s="13"/>
      <c r="H23" s="9"/>
      <c r="I23" s="20"/>
      <c r="J23" s="40" t="s">
        <v>2</v>
      </c>
      <c r="K23" s="40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IF(Кстр1!C46=Кстр1!B45,Кстр1!B47,IF(Кстр1!C46=Кстр1!B47,Кстр1!B45,0))</f>
        <v>нет</v>
      </c>
      <c r="C24" s="3"/>
      <c r="D24" s="5">
        <v>50</v>
      </c>
      <c r="E24" s="33" t="s">
        <v>120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IF(Кстр1!C50=Кстр1!B49,Кстр1!B51,IF(Кстр1!C50=Кстр1!B51,Кстр1!B49,0))</f>
        <v>нет</v>
      </c>
      <c r="C26" s="5">
        <v>45</v>
      </c>
      <c r="D26" s="33" t="s">
        <v>139</v>
      </c>
      <c r="E26" s="13"/>
      <c r="F26" s="5">
        <v>57</v>
      </c>
      <c r="G26" s="12" t="s">
        <v>144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IF(Кстр1!D24=Кстр1!C22,Кстр1!C26,IF(Кстр1!D24=Кстр1!C26,Кстр1!C22,0))</f>
        <v>Халимонов Евгений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IF(Кстр1!C54=Кстр1!B53,Кстр1!B55,IF(Кстр1!C54=Кстр1!B55,Кстр1!B53,0))</f>
        <v>нет</v>
      </c>
      <c r="C28" s="3"/>
      <c r="D28" s="2">
        <v>-28</v>
      </c>
      <c r="E28" s="4" t="str">
        <f>IF(Кстр1!E60=Кстр1!D56,Кстр1!D64,IF(Кстр1!E60=Кстр1!D64,Кстр1!D56,0))</f>
        <v>Коробко Павел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IF(Кстр1!C58=Кстр1!B57,Кстр1!B59,IF(Кстр1!C58=Кстр1!B59,Кстр1!B57,0))</f>
        <v>нет</v>
      </c>
      <c r="C30" s="5">
        <v>46</v>
      </c>
      <c r="D30" s="12" t="s">
        <v>144</v>
      </c>
      <c r="E30" s="5">
        <v>55</v>
      </c>
      <c r="F30" s="33" t="s">
        <v>144</v>
      </c>
      <c r="G30" s="5">
        <v>59</v>
      </c>
      <c r="H30" s="33" t="s">
        <v>144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IF(Кстр1!D16=Кстр1!C14,Кстр1!C18,IF(Кстр1!D16=Кстр1!C18,Кстр1!C14,0))</f>
        <v>Семенов Юрий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IF(Кстр1!C62=Кстр1!B61,Кстр1!B63,IF(Кстр1!C62=Кстр1!B63,Кстр1!B61,0))</f>
        <v>Молодцов Вадим</v>
      </c>
      <c r="C32" s="3"/>
      <c r="D32" s="5">
        <v>51</v>
      </c>
      <c r="E32" s="33" t="s">
        <v>144</v>
      </c>
      <c r="F32" s="3"/>
      <c r="G32" s="9"/>
      <c r="H32" s="2">
        <v>-60</v>
      </c>
      <c r="I32" s="4" t="str">
        <f>IF(I22=H14,H30,IF(I22=H30,H14,0))</f>
        <v>Семенов Юрий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122</v>
      </c>
      <c r="D33" s="9"/>
      <c r="E33" s="13"/>
      <c r="F33" s="3"/>
      <c r="G33" s="9"/>
      <c r="H33" s="3"/>
      <c r="I33" s="20"/>
      <c r="J33" s="40" t="s">
        <v>3</v>
      </c>
      <c r="K33" s="40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IF(Кстр1!C66=Кстр1!B65,Кстр1!B67,IF(Кстр1!C66=Кстр1!B67,Кстр1!B65,0))</f>
        <v>нет</v>
      </c>
      <c r="C34" s="5">
        <v>47</v>
      </c>
      <c r="D34" s="33" t="s">
        <v>165</v>
      </c>
      <c r="E34" s="13"/>
      <c r="F34" s="2">
        <v>-29</v>
      </c>
      <c r="G34" s="8" t="str">
        <f>IF(Кстр1!F20=Кстр1!E12,Кстр1!E28,IF(Кстр1!F20=Кстр1!E28,Кстр1!E12,0))</f>
        <v>Баканов Сергей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IF(Кстр1!D8=Кстр1!C6,Кстр1!C10,IF(Кстр1!D8=Кстр1!C10,Кстр1!C6,0))</f>
        <v>Ларионов Даниил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Лукманов Ильнур</v>
      </c>
      <c r="C37" s="3"/>
      <c r="D37" s="3"/>
      <c r="E37" s="3"/>
      <c r="F37" s="2">
        <v>-48</v>
      </c>
      <c r="G37" s="4" t="str">
        <f>IF(E8=D6,D10,IF(E8=D10,D6,0))</f>
        <v>Хусаинов Рустам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164</v>
      </c>
      <c r="D38" s="3"/>
      <c r="E38" s="3"/>
      <c r="F38" s="3"/>
      <c r="G38" s="5">
        <v>67</v>
      </c>
      <c r="H38" s="12" t="s">
        <v>166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Николайчук Екатерина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164</v>
      </c>
      <c r="E40" s="3"/>
      <c r="F40" s="3"/>
      <c r="G40" s="3"/>
      <c r="H40" s="5">
        <v>69</v>
      </c>
      <c r="I40" s="22" t="s">
        <v>139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Халимонов Евгений</v>
      </c>
      <c r="H41" s="9"/>
      <c r="I41" s="19"/>
      <c r="J41" s="40" t="s">
        <v>12</v>
      </c>
      <c r="K41" s="40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99</v>
      </c>
      <c r="D42" s="9"/>
      <c r="E42" s="3"/>
      <c r="F42" s="3"/>
      <c r="G42" s="5">
        <v>68</v>
      </c>
      <c r="H42" s="33" t="s">
        <v>139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Салихов Раиль</v>
      </c>
      <c r="C43" s="3"/>
      <c r="D43" s="9"/>
      <c r="E43" s="3"/>
      <c r="F43" s="2">
        <v>-51</v>
      </c>
      <c r="G43" s="8" t="str">
        <f>IF(E32=D30,D34,IF(E32=D34,D30,0))</f>
        <v>Ларионов Даниил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122</v>
      </c>
      <c r="F44" s="3"/>
      <c r="G44" s="3"/>
      <c r="H44" s="2">
        <v>-69</v>
      </c>
      <c r="I44" s="4" t="str">
        <f>IF(I40=H38,H42,IF(I40=H42,H38,0))</f>
        <v>Хусаинов Рустам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Алмаев Раис</v>
      </c>
      <c r="C45" s="3"/>
      <c r="D45" s="9"/>
      <c r="E45" s="14" t="s">
        <v>50</v>
      </c>
      <c r="F45" s="3"/>
      <c r="G45" s="2">
        <v>-67</v>
      </c>
      <c r="H45" s="4" t="str">
        <f>IF(H38=G37,G39,IF(H38=G39,G37,0))</f>
        <v>Николайчук Екатерина</v>
      </c>
      <c r="I45" s="20"/>
      <c r="J45" s="40" t="s">
        <v>14</v>
      </c>
      <c r="K45" s="40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167</v>
      </c>
      <c r="D46" s="9"/>
      <c r="E46" s="3"/>
      <c r="F46" s="3"/>
      <c r="G46" s="3"/>
      <c r="H46" s="5">
        <v>70</v>
      </c>
      <c r="I46" s="34" t="s">
        <v>165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Ларионов Даниил</v>
      </c>
      <c r="I47" s="20"/>
      <c r="J47" s="40" t="s">
        <v>13</v>
      </c>
      <c r="K47" s="40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122</v>
      </c>
      <c r="E48" s="3"/>
      <c r="F48" s="3"/>
      <c r="G48" s="3"/>
      <c r="H48" s="2">
        <v>-70</v>
      </c>
      <c r="I48" s="4" t="str">
        <f>IF(I46=H45,H47,IF(I46=H47,H45,0))</f>
        <v>Николайчук Екатерина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40" t="s">
        <v>15</v>
      </c>
      <c r="K49" s="40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122</v>
      </c>
      <c r="D50" s="2">
        <v>-77</v>
      </c>
      <c r="E50" s="4" t="str">
        <f>IF(E44=D40,D48,IF(E44=D48,D40,0))</f>
        <v>Лукманов Ильнур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Молодцов Вадим</v>
      </c>
      <c r="C51" s="3"/>
      <c r="D51" s="3"/>
      <c r="E51" s="14" t="s">
        <v>51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Салихов Раиль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167</v>
      </c>
      <c r="F53" s="3"/>
      <c r="G53" s="3"/>
      <c r="H53" s="5">
        <v>81</v>
      </c>
      <c r="I53" s="22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Алмаев Раис</v>
      </c>
      <c r="E54" s="14" t="s">
        <v>52</v>
      </c>
      <c r="F54" s="2">
        <v>-73</v>
      </c>
      <c r="G54" s="4">
        <f>IF(C46=B45,B47,IF(C46=B47,B45,0))</f>
        <v>0</v>
      </c>
      <c r="H54" s="9"/>
      <c r="I54" s="19"/>
      <c r="J54" s="40" t="s">
        <v>53</v>
      </c>
      <c r="K54" s="40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Салихов Раиль</v>
      </c>
      <c r="F55" s="3"/>
      <c r="G55" s="5">
        <v>80</v>
      </c>
      <c r="H55" s="33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54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40" t="s">
        <v>55</v>
      </c>
      <c r="K58" s="40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40" t="s">
        <v>56</v>
      </c>
      <c r="K60" s="40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40" t="s">
        <v>57</v>
      </c>
      <c r="K62" s="40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58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 t="str">
        <f>IF(C61=B60,B62,IF(C61=B62,B60,0))</f>
        <v>нет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 t="str">
        <f>IF(C65=B64,B66,IF(C65=B66,B64,0))</f>
        <v>нет</v>
      </c>
      <c r="H67" s="9"/>
      <c r="I67" s="19"/>
      <c r="J67" s="40" t="s">
        <v>59</v>
      </c>
      <c r="K67" s="40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60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40" t="s">
        <v>61</v>
      </c>
      <c r="K71" s="40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62</v>
      </c>
      <c r="F73" s="3"/>
      <c r="G73" s="2">
        <v>-92</v>
      </c>
      <c r="H73" s="8">
        <f>IF(H68=G67,G69,IF(H68=G69,G67,0))</f>
        <v>0</v>
      </c>
      <c r="I73" s="20"/>
      <c r="J73" s="40" t="s">
        <v>63</v>
      </c>
      <c r="K73" s="40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64</v>
      </c>
      <c r="F75" s="3"/>
      <c r="G75" s="13"/>
      <c r="H75" s="3"/>
      <c r="I75" s="20"/>
      <c r="J75" s="40" t="s">
        <v>65</v>
      </c>
      <c r="K75" s="40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168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40522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169</v>
      </c>
      <c r="B7" s="25">
        <v>1</v>
      </c>
      <c r="C7" s="26" t="str">
        <f>П!F20</f>
        <v>Исмайлов Азат</v>
      </c>
      <c r="D7" s="23"/>
      <c r="E7" s="23"/>
      <c r="F7" s="23"/>
      <c r="G7" s="23"/>
      <c r="H7" s="23"/>
      <c r="I7" s="23"/>
    </row>
    <row r="8" spans="1:9" ht="18">
      <c r="A8" s="24" t="s">
        <v>170</v>
      </c>
      <c r="B8" s="25">
        <v>2</v>
      </c>
      <c r="C8" s="26" t="str">
        <f>П!F31</f>
        <v>Максютов Азат</v>
      </c>
      <c r="D8" s="23"/>
      <c r="E8" s="23"/>
      <c r="F8" s="23"/>
      <c r="G8" s="23"/>
      <c r="H8" s="23"/>
      <c r="I8" s="23"/>
    </row>
    <row r="9" spans="1:9" ht="18">
      <c r="A9" s="24" t="s">
        <v>171</v>
      </c>
      <c r="B9" s="25">
        <v>3</v>
      </c>
      <c r="C9" s="26" t="str">
        <f>П!G43</f>
        <v>Хайруллин Ренат</v>
      </c>
      <c r="D9" s="23"/>
      <c r="E9" s="23"/>
      <c r="F9" s="23"/>
      <c r="G9" s="23"/>
      <c r="H9" s="23"/>
      <c r="I9" s="23"/>
    </row>
    <row r="10" spans="1:9" ht="18">
      <c r="A10" s="24" t="s">
        <v>172</v>
      </c>
      <c r="B10" s="25">
        <v>4</v>
      </c>
      <c r="C10" s="26" t="str">
        <f>П!G51</f>
        <v>Мазурин Александр</v>
      </c>
      <c r="D10" s="23"/>
      <c r="E10" s="23"/>
      <c r="F10" s="23"/>
      <c r="G10" s="23"/>
      <c r="H10" s="23"/>
      <c r="I10" s="23"/>
    </row>
    <row r="11" spans="1:9" ht="18">
      <c r="A11" s="24" t="s">
        <v>173</v>
      </c>
      <c r="B11" s="25">
        <v>5</v>
      </c>
      <c r="C11" s="26" t="str">
        <f>П!C55</f>
        <v>Кузнецов Дмитрий</v>
      </c>
      <c r="D11" s="23"/>
      <c r="E11" s="23"/>
      <c r="F11" s="23"/>
      <c r="G11" s="23"/>
      <c r="H11" s="23"/>
      <c r="I11" s="23"/>
    </row>
    <row r="12" spans="1:9" ht="18">
      <c r="A12" s="24" t="s">
        <v>160</v>
      </c>
      <c r="B12" s="25">
        <v>6</v>
      </c>
      <c r="C12" s="26" t="str">
        <f>П!C57</f>
        <v>Исламгулова Лилия</v>
      </c>
      <c r="D12" s="23"/>
      <c r="E12" s="23"/>
      <c r="F12" s="23"/>
      <c r="G12" s="23"/>
      <c r="H12" s="23"/>
      <c r="I12" s="23"/>
    </row>
    <row r="13" spans="1:9" ht="18">
      <c r="A13" s="24" t="s">
        <v>106</v>
      </c>
      <c r="B13" s="25">
        <v>7</v>
      </c>
      <c r="C13" s="26" t="str">
        <f>П!C60</f>
        <v>Семенов Константин</v>
      </c>
      <c r="D13" s="23"/>
      <c r="E13" s="23"/>
      <c r="F13" s="23"/>
      <c r="G13" s="23"/>
      <c r="H13" s="23"/>
      <c r="I13" s="23"/>
    </row>
    <row r="14" spans="1:9" ht="18">
      <c r="A14" s="24" t="s">
        <v>174</v>
      </c>
      <c r="B14" s="25">
        <v>8</v>
      </c>
      <c r="C14" s="26" t="str">
        <f>П!C62</f>
        <v>Сагитов Александр</v>
      </c>
      <c r="D14" s="23"/>
      <c r="E14" s="23"/>
      <c r="F14" s="23"/>
      <c r="G14" s="23"/>
      <c r="H14" s="23"/>
      <c r="I14" s="23"/>
    </row>
    <row r="15" spans="1:9" ht="18">
      <c r="A15" s="24" t="s">
        <v>175</v>
      </c>
      <c r="B15" s="25">
        <v>9</v>
      </c>
      <c r="C15" s="26" t="str">
        <f>П!G57</f>
        <v>Ахметзянов Фауль</v>
      </c>
      <c r="D15" s="23"/>
      <c r="E15" s="23"/>
      <c r="F15" s="23"/>
      <c r="G15" s="23"/>
      <c r="H15" s="23"/>
      <c r="I15" s="23"/>
    </row>
    <row r="16" spans="1:9" ht="18">
      <c r="A16" s="24" t="s">
        <v>176</v>
      </c>
      <c r="B16" s="25">
        <v>10</v>
      </c>
      <c r="C16" s="26" t="str">
        <f>П!G60</f>
        <v>Медведев Анатолий</v>
      </c>
      <c r="D16" s="23"/>
      <c r="E16" s="23"/>
      <c r="F16" s="23"/>
      <c r="G16" s="23"/>
      <c r="H16" s="23"/>
      <c r="I16" s="23"/>
    </row>
    <row r="17" spans="1:9" ht="18">
      <c r="A17" s="24" t="s">
        <v>139</v>
      </c>
      <c r="B17" s="25">
        <v>11</v>
      </c>
      <c r="C17" s="26" t="str">
        <f>П!G64</f>
        <v>Халимонов Евгений</v>
      </c>
      <c r="D17" s="23"/>
      <c r="E17" s="23"/>
      <c r="F17" s="23"/>
      <c r="G17" s="23"/>
      <c r="H17" s="23"/>
      <c r="I17" s="23"/>
    </row>
    <row r="18" spans="1:9" ht="18">
      <c r="A18" s="24" t="s">
        <v>177</v>
      </c>
      <c r="B18" s="25">
        <v>12</v>
      </c>
      <c r="C18" s="26" t="str">
        <f>П!G66</f>
        <v>Рахматуллин Равиль</v>
      </c>
      <c r="D18" s="23"/>
      <c r="E18" s="23"/>
      <c r="F18" s="23"/>
      <c r="G18" s="23"/>
      <c r="H18" s="23"/>
      <c r="I18" s="23"/>
    </row>
    <row r="19" spans="1:9" ht="18">
      <c r="A19" s="24" t="s">
        <v>114</v>
      </c>
      <c r="B19" s="25">
        <v>13</v>
      </c>
      <c r="C19" s="26" t="str">
        <f>П!D67</f>
        <v>Ишметов Александр</v>
      </c>
      <c r="D19" s="23"/>
      <c r="E19" s="23"/>
      <c r="F19" s="23"/>
      <c r="G19" s="23"/>
      <c r="H19" s="23"/>
      <c r="I19" s="23"/>
    </row>
    <row r="20" spans="1:9" ht="18">
      <c r="A20" s="24" t="s">
        <v>178</v>
      </c>
      <c r="B20" s="25">
        <v>14</v>
      </c>
      <c r="C20" s="26" t="str">
        <f>П!D70</f>
        <v>Емельянов Александр</v>
      </c>
      <c r="D20" s="23"/>
      <c r="E20" s="23"/>
      <c r="F20" s="23"/>
      <c r="G20" s="23"/>
      <c r="H20" s="23"/>
      <c r="I20" s="23"/>
    </row>
    <row r="21" spans="1:9" ht="18">
      <c r="A21" s="24" t="s">
        <v>126</v>
      </c>
      <c r="B21" s="25">
        <v>15</v>
      </c>
      <c r="C21" s="26" t="str">
        <f>П!G69</f>
        <v>Кузнецов Олег</v>
      </c>
      <c r="D21" s="23"/>
      <c r="E21" s="23"/>
      <c r="F21" s="23"/>
      <c r="G21" s="23"/>
      <c r="H21" s="23"/>
      <c r="I21" s="23"/>
    </row>
    <row r="22" spans="1:9" ht="18">
      <c r="A22" s="24" t="s">
        <v>179</v>
      </c>
      <c r="B22" s="25">
        <v>16</v>
      </c>
      <c r="C22" s="26" t="str">
        <f>П!G71</f>
        <v>Лукьянов Роман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8" t="str">
        <f>СпП!A1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СпП!A2</f>
        <v>Полуфинал пятницы Турнира Николай Смирнов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СпП!A3</f>
        <v>40522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СпП!A7</f>
        <v>Максютов Азат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169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СпП!A22</f>
        <v>Кузнецов Олег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169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СпП!A15</f>
        <v>Хайруллин Ренат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174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СпП!A14</f>
        <v>Медведев Анатолий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169</v>
      </c>
      <c r="F12" s="3"/>
      <c r="G12" s="11"/>
      <c r="H12" s="3"/>
      <c r="I12" s="3"/>
    </row>
    <row r="13" spans="1:9" ht="12.75">
      <c r="A13" s="2">
        <v>5</v>
      </c>
      <c r="B13" s="4" t="str">
        <f>СпП!A11</f>
        <v>Кузнецов Дмитрий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173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СпП!A18</f>
        <v>Ахметзянов Фауль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173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СпП!A19</f>
        <v>Емельянов Александр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172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СпП!A10</f>
        <v>Мазурин Александр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170</v>
      </c>
      <c r="G20" s="6"/>
      <c r="H20" s="6"/>
      <c r="I20" s="6"/>
    </row>
    <row r="21" spans="1:9" ht="12.75">
      <c r="A21" s="2">
        <v>3</v>
      </c>
      <c r="B21" s="4" t="str">
        <f>СпП!A9</f>
        <v>Исламгулова Лилия</v>
      </c>
      <c r="C21" s="3"/>
      <c r="D21" s="3"/>
      <c r="E21" s="9"/>
      <c r="F21" s="13"/>
      <c r="G21" s="3"/>
      <c r="H21" s="40" t="s">
        <v>0</v>
      </c>
      <c r="I21" s="40"/>
    </row>
    <row r="22" spans="1:9" ht="12.75">
      <c r="A22" s="3"/>
      <c r="B22" s="5">
        <v>5</v>
      </c>
      <c r="C22" s="6" t="s">
        <v>171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СпП!A20</f>
        <v>Ишметов Александр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171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СпП!A17</f>
        <v>Халимонов Евгений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160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СпП!A12</f>
        <v>Семенов Константин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170</v>
      </c>
      <c r="F28" s="13"/>
      <c r="G28" s="3"/>
      <c r="H28" s="3"/>
      <c r="I28" s="3"/>
    </row>
    <row r="29" spans="1:9" ht="12.75">
      <c r="A29" s="2">
        <v>7</v>
      </c>
      <c r="B29" s="4" t="str">
        <f>СпП!A13</f>
        <v>Сагитов Александр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176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СпП!A16</f>
        <v>Рахматуллин Равиль</v>
      </c>
      <c r="C31" s="9"/>
      <c r="D31" s="9"/>
      <c r="E31" s="2">
        <v>-15</v>
      </c>
      <c r="F31" s="4" t="str">
        <f>IF(F20=E12,E28,IF(F20=E28,E12,0))</f>
        <v>Максютов Азат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170</v>
      </c>
      <c r="E32" s="3"/>
      <c r="F32" s="13"/>
      <c r="G32" s="3"/>
      <c r="H32" s="40" t="s">
        <v>1</v>
      </c>
      <c r="I32" s="40"/>
    </row>
    <row r="33" spans="1:9" ht="12.75">
      <c r="A33" s="2">
        <v>15</v>
      </c>
      <c r="B33" s="4" t="str">
        <f>СпП!A21</f>
        <v>Лукьянов Роман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170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СпП!A8</f>
        <v>Исмайлов Азат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Кузнецов Олег</v>
      </c>
      <c r="C37" s="3"/>
      <c r="D37" s="2">
        <v>-13</v>
      </c>
      <c r="E37" s="4" t="str">
        <f>IF(E12=D8,D16,IF(E12=D16,D8,0))</f>
        <v>Кузнецов Дмитрий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175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Хайруллин Ренат</v>
      </c>
      <c r="C39" s="5">
        <v>20</v>
      </c>
      <c r="D39" s="15" t="s">
        <v>175</v>
      </c>
      <c r="E39" s="5">
        <v>26</v>
      </c>
      <c r="F39" s="15" t="s">
        <v>175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Рахматуллин Равиль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Ахметзянов Фауль</v>
      </c>
      <c r="C41" s="3"/>
      <c r="D41" s="5">
        <v>24</v>
      </c>
      <c r="E41" s="16" t="s">
        <v>175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177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Емельянов Александр</v>
      </c>
      <c r="C43" s="5">
        <v>21</v>
      </c>
      <c r="D43" s="16" t="s">
        <v>160</v>
      </c>
      <c r="E43" s="13"/>
      <c r="F43" s="5">
        <v>28</v>
      </c>
      <c r="G43" s="15" t="s">
        <v>175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Семенов Константин</v>
      </c>
      <c r="D44" s="3"/>
      <c r="E44" s="13"/>
      <c r="F44" s="9"/>
      <c r="G44" s="3"/>
      <c r="H44" s="40" t="s">
        <v>2</v>
      </c>
      <c r="I44" s="40"/>
    </row>
    <row r="45" spans="1:9" ht="12.75">
      <c r="A45" s="2">
        <v>-5</v>
      </c>
      <c r="B45" s="4" t="str">
        <f>IF(C22=B21,B23,IF(C22=B23,B21,0))</f>
        <v>Ишметов Александр</v>
      </c>
      <c r="C45" s="3"/>
      <c r="D45" s="2">
        <v>-14</v>
      </c>
      <c r="E45" s="4" t="str">
        <f>IF(E28=D24,D32,IF(E28=D32,D24,0))</f>
        <v>Исламгулова Лилия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139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Халимонов Евгений</v>
      </c>
      <c r="C47" s="5">
        <v>22</v>
      </c>
      <c r="D47" s="15" t="s">
        <v>172</v>
      </c>
      <c r="E47" s="5">
        <v>27</v>
      </c>
      <c r="F47" s="16" t="s">
        <v>172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Мазурин Александр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Сагитов Александр</v>
      </c>
      <c r="C49" s="3"/>
      <c r="D49" s="5">
        <v>25</v>
      </c>
      <c r="E49" s="16" t="s">
        <v>172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106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Лукьянов Роман</v>
      </c>
      <c r="C51" s="5">
        <v>23</v>
      </c>
      <c r="D51" s="16" t="s">
        <v>106</v>
      </c>
      <c r="E51" s="13"/>
      <c r="F51" s="2">
        <v>-28</v>
      </c>
      <c r="G51" s="4" t="str">
        <f>IF(G43=F39,F47,IF(G43=F47,F39,0))</f>
        <v>Мазурин Александр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Медведев Анатолий</v>
      </c>
      <c r="D52" s="3"/>
      <c r="E52" s="13"/>
      <c r="F52" s="3"/>
      <c r="G52" s="19"/>
      <c r="H52" s="40" t="s">
        <v>3</v>
      </c>
      <c r="I52" s="40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Кузнецов Дмитрий</v>
      </c>
      <c r="C54" s="3"/>
      <c r="D54" s="2">
        <v>-20</v>
      </c>
      <c r="E54" s="4" t="str">
        <f>IF(D39=C38,C40,IF(D39=C40,C38,0))</f>
        <v>Рахматуллин Равиль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173</v>
      </c>
      <c r="D55" s="3"/>
      <c r="E55" s="5">
        <v>31</v>
      </c>
      <c r="F55" s="6" t="s">
        <v>177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Исламгулова Лилия</v>
      </c>
      <c r="C56" s="14" t="s">
        <v>4</v>
      </c>
      <c r="D56" s="2">
        <v>-21</v>
      </c>
      <c r="E56" s="8" t="str">
        <f>IF(D43=C42,C44,IF(D43=C44,C42,0))</f>
        <v>Ахметзянов Фауль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Исламгулова Лилия</v>
      </c>
      <c r="D57" s="3"/>
      <c r="E57" s="3"/>
      <c r="F57" s="5">
        <v>33</v>
      </c>
      <c r="G57" s="6" t="s">
        <v>177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Халимонов Евгений</v>
      </c>
      <c r="F58" s="9"/>
      <c r="G58" s="3"/>
      <c r="H58" s="40" t="s">
        <v>6</v>
      </c>
      <c r="I58" s="40"/>
    </row>
    <row r="59" spans="1:9" ht="12.75">
      <c r="A59" s="2">
        <v>-24</v>
      </c>
      <c r="B59" s="4" t="str">
        <f>IF(E41=D39,D43,IF(E41=D43,D39,0))</f>
        <v>Семенов Константин</v>
      </c>
      <c r="C59" s="3"/>
      <c r="D59" s="3"/>
      <c r="E59" s="5">
        <v>32</v>
      </c>
      <c r="F59" s="10" t="s">
        <v>174</v>
      </c>
      <c r="G59" s="20"/>
      <c r="H59" s="3"/>
      <c r="I59" s="3"/>
    </row>
    <row r="60" spans="1:9" ht="12.75">
      <c r="A60" s="3"/>
      <c r="B60" s="5">
        <v>30</v>
      </c>
      <c r="C60" s="6" t="s">
        <v>160</v>
      </c>
      <c r="D60" s="2">
        <v>-23</v>
      </c>
      <c r="E60" s="8" t="str">
        <f>IF(D51=C50,C52,IF(D51=C52,C50,0))</f>
        <v>Медведев Анатолий</v>
      </c>
      <c r="F60" s="2">
        <v>-33</v>
      </c>
      <c r="G60" s="4" t="str">
        <f>IF(G57=F55,F59,IF(G57=F59,F55,0))</f>
        <v>Медведев Анатолий</v>
      </c>
      <c r="H60" s="12"/>
      <c r="I60" s="12"/>
    </row>
    <row r="61" spans="1:9" ht="12.75">
      <c r="A61" s="2">
        <v>-25</v>
      </c>
      <c r="B61" s="8" t="str">
        <f>IF(E49=D47,D51,IF(E49=D51,D47,0))</f>
        <v>Сагитов Александр</v>
      </c>
      <c r="C61" s="14" t="s">
        <v>7</v>
      </c>
      <c r="D61" s="3"/>
      <c r="E61" s="3"/>
      <c r="F61" s="3"/>
      <c r="G61" s="3"/>
      <c r="H61" s="40" t="s">
        <v>8</v>
      </c>
      <c r="I61" s="40"/>
    </row>
    <row r="62" spans="1:9" ht="12.75">
      <c r="A62" s="3"/>
      <c r="B62" s="2">
        <v>-30</v>
      </c>
      <c r="C62" s="4" t="str">
        <f>IF(C60=B59,B61,IF(C60=B61,B59,0))</f>
        <v>Сагитов Александр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Рахматуллин Равиль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Кузнецов Олег</v>
      </c>
      <c r="C64" s="3"/>
      <c r="D64" s="3"/>
      <c r="E64" s="3"/>
      <c r="F64" s="5">
        <v>34</v>
      </c>
      <c r="G64" s="6" t="s">
        <v>139</v>
      </c>
      <c r="H64" s="12"/>
      <c r="I64" s="12"/>
    </row>
    <row r="65" spans="1:9" ht="12.75">
      <c r="A65" s="3"/>
      <c r="B65" s="5">
        <v>35</v>
      </c>
      <c r="C65" s="6" t="s">
        <v>114</v>
      </c>
      <c r="D65" s="3"/>
      <c r="E65" s="2">
        <v>-32</v>
      </c>
      <c r="F65" s="8" t="str">
        <f>IF(F59=E58,E60,IF(F59=E60,E58,0))</f>
        <v>Халимонов Евгений</v>
      </c>
      <c r="G65" s="3"/>
      <c r="H65" s="40" t="s">
        <v>10</v>
      </c>
      <c r="I65" s="40"/>
    </row>
    <row r="66" spans="1:9" ht="12.75">
      <c r="A66" s="2">
        <v>-17</v>
      </c>
      <c r="B66" s="8" t="str">
        <f>IF(C42=B41,B43,IF(C42=B43,B41,0))</f>
        <v>Емельянов Александр</v>
      </c>
      <c r="C66" s="9"/>
      <c r="D66" s="13"/>
      <c r="E66" s="3"/>
      <c r="F66" s="2">
        <v>-34</v>
      </c>
      <c r="G66" s="4" t="str">
        <f>IF(G64=F63,F65,IF(G64=F65,F63,0))</f>
        <v>Рахматуллин Равиль</v>
      </c>
      <c r="H66" s="12"/>
      <c r="I66" s="12"/>
    </row>
    <row r="67" spans="1:9" ht="12.75">
      <c r="A67" s="3"/>
      <c r="B67" s="3"/>
      <c r="C67" s="5">
        <v>37</v>
      </c>
      <c r="D67" s="6" t="s">
        <v>178</v>
      </c>
      <c r="E67" s="3"/>
      <c r="F67" s="3"/>
      <c r="G67" s="3"/>
      <c r="H67" s="40" t="s">
        <v>11</v>
      </c>
      <c r="I67" s="40"/>
    </row>
    <row r="68" spans="1:9" ht="12.75">
      <c r="A68" s="2">
        <v>-18</v>
      </c>
      <c r="B68" s="4" t="str">
        <f>IF(C46=B45,B47,IF(C46=B47,B45,0))</f>
        <v>Ишметов Александр</v>
      </c>
      <c r="C68" s="9"/>
      <c r="D68" s="17" t="s">
        <v>12</v>
      </c>
      <c r="E68" s="2">
        <v>-35</v>
      </c>
      <c r="F68" s="4" t="str">
        <f>IF(C65=B64,B66,IF(C65=B66,B64,0))</f>
        <v>Кузнецов Олег</v>
      </c>
      <c r="G68" s="3"/>
      <c r="H68" s="3"/>
      <c r="I68" s="3"/>
    </row>
    <row r="69" spans="1:9" ht="12.75">
      <c r="A69" s="3"/>
      <c r="B69" s="5">
        <v>36</v>
      </c>
      <c r="C69" s="10" t="s">
        <v>178</v>
      </c>
      <c r="D69" s="20"/>
      <c r="E69" s="3"/>
      <c r="F69" s="5">
        <v>38</v>
      </c>
      <c r="G69" s="6" t="s">
        <v>179</v>
      </c>
      <c r="H69" s="12"/>
      <c r="I69" s="12"/>
    </row>
    <row r="70" spans="1:9" ht="12.75">
      <c r="A70" s="2">
        <v>-19</v>
      </c>
      <c r="B70" s="8" t="str">
        <f>IF(C50=B49,B51,IF(C50=B51,B49,0))</f>
        <v>Лукьянов Роман</v>
      </c>
      <c r="C70" s="2">
        <v>-37</v>
      </c>
      <c r="D70" s="4" t="str">
        <f>IF(D67=C65,C69,IF(D67=C69,C65,0))</f>
        <v>Емельянов Александр</v>
      </c>
      <c r="E70" s="2">
        <v>-36</v>
      </c>
      <c r="F70" s="8" t="str">
        <f>IF(C69=B68,B70,IF(C69=B70,B68,0))</f>
        <v>Лукьянов Роман</v>
      </c>
      <c r="G70" s="3"/>
      <c r="H70" s="40" t="s">
        <v>13</v>
      </c>
      <c r="I70" s="40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Лукьянов Роман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40" t="s">
        <v>15</v>
      </c>
      <c r="I72" s="4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6" t="s">
        <v>36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36" t="s">
        <v>180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40523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181</v>
      </c>
      <c r="B7" s="25">
        <v>1</v>
      </c>
      <c r="C7" s="26" t="str">
        <f>Мстр1!G36</f>
        <v>Аристов Александр</v>
      </c>
      <c r="D7" s="23"/>
      <c r="E7" s="23"/>
      <c r="F7" s="23"/>
      <c r="G7" s="23"/>
      <c r="H7" s="23"/>
      <c r="I7" s="23"/>
    </row>
    <row r="8" spans="1:9" ht="18">
      <c r="A8" s="24" t="s">
        <v>182</v>
      </c>
      <c r="B8" s="25">
        <v>2</v>
      </c>
      <c r="C8" s="26" t="str">
        <f>Мстр1!G56</f>
        <v>Яковлев Михаил</v>
      </c>
      <c r="D8" s="23"/>
      <c r="E8" s="23"/>
      <c r="F8" s="23"/>
      <c r="G8" s="23"/>
      <c r="H8" s="23"/>
      <c r="I8" s="23"/>
    </row>
    <row r="9" spans="1:9" ht="18">
      <c r="A9" s="24" t="s">
        <v>183</v>
      </c>
      <c r="B9" s="25">
        <v>3</v>
      </c>
      <c r="C9" s="26" t="str">
        <f>Мстр2!I22</f>
        <v>Аббасов Рустамхон</v>
      </c>
      <c r="D9" s="23"/>
      <c r="E9" s="23"/>
      <c r="F9" s="23"/>
      <c r="G9" s="23"/>
      <c r="H9" s="23"/>
      <c r="I9" s="23"/>
    </row>
    <row r="10" spans="1:9" ht="18">
      <c r="A10" s="24" t="s">
        <v>169</v>
      </c>
      <c r="B10" s="25">
        <v>4</v>
      </c>
      <c r="C10" s="26" t="str">
        <f>Мстр2!I32</f>
        <v>Гайсин Эдуард</v>
      </c>
      <c r="D10" s="23"/>
      <c r="E10" s="23"/>
      <c r="F10" s="23"/>
      <c r="G10" s="23"/>
      <c r="H10" s="23"/>
      <c r="I10" s="23"/>
    </row>
    <row r="11" spans="1:9" ht="18">
      <c r="A11" s="24" t="s">
        <v>184</v>
      </c>
      <c r="B11" s="25">
        <v>5</v>
      </c>
      <c r="C11" s="26" t="str">
        <f>Мстр1!G63</f>
        <v>Харламов Руслан</v>
      </c>
      <c r="D11" s="23"/>
      <c r="E11" s="23"/>
      <c r="F11" s="23"/>
      <c r="G11" s="23"/>
      <c r="H11" s="23"/>
      <c r="I11" s="23"/>
    </row>
    <row r="12" spans="1:9" ht="18">
      <c r="A12" s="24" t="s">
        <v>185</v>
      </c>
      <c r="B12" s="25">
        <v>6</v>
      </c>
      <c r="C12" s="26" t="str">
        <f>Мстр1!G65</f>
        <v>Срумов Антон</v>
      </c>
      <c r="D12" s="23"/>
      <c r="E12" s="23"/>
      <c r="F12" s="23"/>
      <c r="G12" s="23"/>
      <c r="H12" s="23"/>
      <c r="I12" s="23"/>
    </row>
    <row r="13" spans="1:9" ht="18">
      <c r="A13" s="24" t="s">
        <v>134</v>
      </c>
      <c r="B13" s="25">
        <v>7</v>
      </c>
      <c r="C13" s="26" t="str">
        <f>Мстр1!G68</f>
        <v>Максютов Азат</v>
      </c>
      <c r="D13" s="23"/>
      <c r="E13" s="23"/>
      <c r="F13" s="23"/>
      <c r="G13" s="23"/>
      <c r="H13" s="23"/>
      <c r="I13" s="23"/>
    </row>
    <row r="14" spans="1:9" ht="18">
      <c r="A14" s="24" t="s">
        <v>186</v>
      </c>
      <c r="B14" s="25">
        <v>8</v>
      </c>
      <c r="C14" s="26" t="str">
        <f>Мстр1!G70</f>
        <v>Фоминых Дмитрий</v>
      </c>
      <c r="D14" s="23"/>
      <c r="E14" s="23"/>
      <c r="F14" s="23"/>
      <c r="G14" s="23"/>
      <c r="H14" s="23"/>
      <c r="I14" s="23"/>
    </row>
    <row r="15" spans="1:9" ht="18">
      <c r="A15" s="24" t="s">
        <v>159</v>
      </c>
      <c r="B15" s="25">
        <v>9</v>
      </c>
      <c r="C15" s="26" t="str">
        <f>Мстр1!D72</f>
        <v>Суфияров Эдуард</v>
      </c>
      <c r="D15" s="23"/>
      <c r="E15" s="23"/>
      <c r="F15" s="23"/>
      <c r="G15" s="23"/>
      <c r="H15" s="23"/>
      <c r="I15" s="23"/>
    </row>
    <row r="16" spans="1:9" ht="18">
      <c r="A16" s="24" t="s">
        <v>187</v>
      </c>
      <c r="B16" s="25">
        <v>10</v>
      </c>
      <c r="C16" s="26" t="str">
        <f>Мстр1!D75</f>
        <v>Горбунов Валентин</v>
      </c>
      <c r="D16" s="23"/>
      <c r="E16" s="23"/>
      <c r="F16" s="23"/>
      <c r="G16" s="23"/>
      <c r="H16" s="23"/>
      <c r="I16" s="23"/>
    </row>
    <row r="17" spans="1:9" ht="18">
      <c r="A17" s="24" t="s">
        <v>144</v>
      </c>
      <c r="B17" s="25">
        <v>11</v>
      </c>
      <c r="C17" s="26" t="str">
        <f>Мстр1!G73</f>
        <v>Исламгулова Лилия</v>
      </c>
      <c r="D17" s="23"/>
      <c r="E17" s="23"/>
      <c r="F17" s="23"/>
      <c r="G17" s="23"/>
      <c r="H17" s="23"/>
      <c r="I17" s="23"/>
    </row>
    <row r="18" spans="1:9" ht="18">
      <c r="A18" s="24" t="s">
        <v>188</v>
      </c>
      <c r="B18" s="25">
        <v>12</v>
      </c>
      <c r="C18" s="26" t="str">
        <f>Мстр1!G75</f>
        <v>Шакиров Ильяс</v>
      </c>
      <c r="D18" s="23"/>
      <c r="E18" s="23"/>
      <c r="F18" s="23"/>
      <c r="G18" s="23"/>
      <c r="H18" s="23"/>
      <c r="I18" s="23"/>
    </row>
    <row r="19" spans="1:9" ht="18">
      <c r="A19" s="24" t="s">
        <v>189</v>
      </c>
      <c r="B19" s="25">
        <v>13</v>
      </c>
      <c r="C19" s="26" t="str">
        <f>Мстр2!I40</f>
        <v>Лежнев Артем</v>
      </c>
      <c r="D19" s="23"/>
      <c r="E19" s="23"/>
      <c r="F19" s="23"/>
      <c r="G19" s="23"/>
      <c r="H19" s="23"/>
      <c r="I19" s="23"/>
    </row>
    <row r="20" spans="1:9" ht="18">
      <c r="A20" s="24" t="s">
        <v>171</v>
      </c>
      <c r="B20" s="25">
        <v>14</v>
      </c>
      <c r="C20" s="26" t="str">
        <f>Мстр2!I44</f>
        <v>Семенов Константин</v>
      </c>
      <c r="D20" s="23"/>
      <c r="E20" s="23"/>
      <c r="F20" s="23"/>
      <c r="G20" s="23"/>
      <c r="H20" s="23"/>
      <c r="I20" s="23"/>
    </row>
    <row r="21" spans="1:9" ht="18">
      <c r="A21" s="24" t="s">
        <v>172</v>
      </c>
      <c r="B21" s="25">
        <v>15</v>
      </c>
      <c r="C21" s="26" t="str">
        <f>Мстр2!I46</f>
        <v>Кузнецов Дмитрий</v>
      </c>
      <c r="D21" s="23"/>
      <c r="E21" s="23"/>
      <c r="F21" s="23"/>
      <c r="G21" s="23"/>
      <c r="H21" s="23"/>
      <c r="I21" s="23"/>
    </row>
    <row r="22" spans="1:9" ht="18">
      <c r="A22" s="24" t="s">
        <v>173</v>
      </c>
      <c r="B22" s="25">
        <v>16</v>
      </c>
      <c r="C22" s="26" t="str">
        <f>Мстр2!I48</f>
        <v>Хабиров Марс</v>
      </c>
      <c r="D22" s="23"/>
      <c r="E22" s="23"/>
      <c r="F22" s="23"/>
      <c r="G22" s="23"/>
      <c r="H22" s="23"/>
      <c r="I22" s="23"/>
    </row>
    <row r="23" spans="1:9" ht="18">
      <c r="A23" s="24" t="s">
        <v>160</v>
      </c>
      <c r="B23" s="25">
        <v>17</v>
      </c>
      <c r="C23" s="26" t="str">
        <f>Мстр2!E44</f>
        <v>Мазурин Александр</v>
      </c>
      <c r="D23" s="23"/>
      <c r="E23" s="23"/>
      <c r="F23" s="23"/>
      <c r="G23" s="23"/>
      <c r="H23" s="23"/>
      <c r="I23" s="23"/>
    </row>
    <row r="24" spans="1:9" ht="18">
      <c r="A24" s="24" t="s">
        <v>141</v>
      </c>
      <c r="B24" s="25">
        <v>18</v>
      </c>
      <c r="C24" s="26" t="str">
        <f>Мстр2!E50</f>
        <v>Шакуров Нафис</v>
      </c>
      <c r="D24" s="23"/>
      <c r="E24" s="23"/>
      <c r="F24" s="23"/>
      <c r="G24" s="23"/>
      <c r="H24" s="23"/>
      <c r="I24" s="23"/>
    </row>
    <row r="25" spans="1:9" ht="18">
      <c r="A25" s="24" t="s">
        <v>106</v>
      </c>
      <c r="B25" s="25">
        <v>19</v>
      </c>
      <c r="C25" s="26" t="str">
        <f>Мстр2!E53</f>
        <v>Сазонов Николай</v>
      </c>
      <c r="D25" s="23"/>
      <c r="E25" s="23"/>
      <c r="F25" s="23"/>
      <c r="G25" s="23"/>
      <c r="H25" s="23"/>
      <c r="I25" s="23"/>
    </row>
    <row r="26" spans="1:9" ht="18">
      <c r="A26" s="24" t="s">
        <v>190</v>
      </c>
      <c r="B26" s="25">
        <v>20</v>
      </c>
      <c r="C26" s="26" t="str">
        <f>Мстр2!E55</f>
        <v>Коротеев Георгий</v>
      </c>
      <c r="D26" s="23"/>
      <c r="E26" s="23"/>
      <c r="F26" s="23"/>
      <c r="G26" s="23"/>
      <c r="H26" s="23"/>
      <c r="I26" s="23"/>
    </row>
    <row r="27" spans="1:9" ht="18">
      <c r="A27" s="24" t="s">
        <v>174</v>
      </c>
      <c r="B27" s="25">
        <v>21</v>
      </c>
      <c r="C27" s="26" t="str">
        <f>Мстр2!I53</f>
        <v>Хайруллин Ренат</v>
      </c>
      <c r="D27" s="23"/>
      <c r="E27" s="23"/>
      <c r="F27" s="23"/>
      <c r="G27" s="23"/>
      <c r="H27" s="23"/>
      <c r="I27" s="23"/>
    </row>
    <row r="28" spans="1:9" ht="18">
      <c r="A28" s="24" t="s">
        <v>191</v>
      </c>
      <c r="B28" s="25">
        <v>22</v>
      </c>
      <c r="C28" s="26" t="str">
        <f>Мстр2!I57</f>
        <v>Семенов Юрий</v>
      </c>
      <c r="D28" s="23"/>
      <c r="E28" s="23"/>
      <c r="F28" s="23"/>
      <c r="G28" s="23"/>
      <c r="H28" s="23"/>
      <c r="I28" s="23"/>
    </row>
    <row r="29" spans="1:9" ht="18">
      <c r="A29" s="24" t="s">
        <v>145</v>
      </c>
      <c r="B29" s="25">
        <v>23</v>
      </c>
      <c r="C29" s="26" t="str">
        <f>Мстр2!I59</f>
        <v>Тодрамович Александр</v>
      </c>
      <c r="D29" s="23"/>
      <c r="E29" s="23"/>
      <c r="F29" s="23"/>
      <c r="G29" s="23"/>
      <c r="H29" s="23"/>
      <c r="I29" s="23"/>
    </row>
    <row r="30" spans="1:9" ht="18">
      <c r="A30" s="24" t="s">
        <v>192</v>
      </c>
      <c r="B30" s="25">
        <v>24</v>
      </c>
      <c r="C30" s="26" t="str">
        <f>Мстр2!I61</f>
        <v>Давлетов Тимур</v>
      </c>
      <c r="D30" s="23"/>
      <c r="E30" s="23"/>
      <c r="F30" s="23"/>
      <c r="G30" s="23"/>
      <c r="H30" s="23"/>
      <c r="I30" s="23"/>
    </row>
    <row r="31" spans="1:9" ht="18">
      <c r="A31" s="24" t="s">
        <v>175</v>
      </c>
      <c r="B31" s="25">
        <v>25</v>
      </c>
      <c r="C31" s="26" t="str">
        <f>Мстр2!E63</f>
        <v>Сагитов Александр</v>
      </c>
      <c r="D31" s="23"/>
      <c r="E31" s="23"/>
      <c r="F31" s="23"/>
      <c r="G31" s="23"/>
      <c r="H31" s="23"/>
      <c r="I31" s="23"/>
    </row>
    <row r="32" spans="1:9" ht="18">
      <c r="A32" s="24" t="s">
        <v>139</v>
      </c>
      <c r="B32" s="25">
        <v>26</v>
      </c>
      <c r="C32" s="26" t="str">
        <f>Мстр2!E69</f>
        <v>Мазурин Викентий</v>
      </c>
      <c r="D32" s="23"/>
      <c r="E32" s="23"/>
      <c r="F32" s="23"/>
      <c r="G32" s="23"/>
      <c r="H32" s="23"/>
      <c r="I32" s="23"/>
    </row>
    <row r="33" spans="1:9" ht="18">
      <c r="A33" s="24" t="s">
        <v>113</v>
      </c>
      <c r="B33" s="25">
        <v>27</v>
      </c>
      <c r="C33" s="26" t="str">
        <f>Мстр2!E72</f>
        <v>Барышев Сергей</v>
      </c>
      <c r="D33" s="23"/>
      <c r="E33" s="23"/>
      <c r="F33" s="23"/>
      <c r="G33" s="23"/>
      <c r="H33" s="23"/>
      <c r="I33" s="23"/>
    </row>
    <row r="34" spans="1:9" ht="18">
      <c r="A34" s="24" t="s">
        <v>107</v>
      </c>
      <c r="B34" s="25">
        <v>28</v>
      </c>
      <c r="C34" s="26" t="str">
        <f>Мстр2!E74</f>
        <v>Халимонов Евгений</v>
      </c>
      <c r="D34" s="23"/>
      <c r="E34" s="23"/>
      <c r="F34" s="23"/>
      <c r="G34" s="23"/>
      <c r="H34" s="23"/>
      <c r="I34" s="23"/>
    </row>
    <row r="35" spans="1:9" ht="18">
      <c r="A35" s="24" t="s">
        <v>140</v>
      </c>
      <c r="B35" s="25">
        <v>29</v>
      </c>
      <c r="C35" s="26" t="str">
        <f>Мстр2!I66</f>
        <v>Медведев Анатолий</v>
      </c>
      <c r="D35" s="23"/>
      <c r="E35" s="23"/>
      <c r="F35" s="23"/>
      <c r="G35" s="23"/>
      <c r="H35" s="23"/>
      <c r="I35" s="23"/>
    </row>
    <row r="36" spans="1:9" ht="18">
      <c r="A36" s="24" t="s">
        <v>135</v>
      </c>
      <c r="B36" s="25">
        <v>30</v>
      </c>
      <c r="C36" s="26" t="str">
        <f>Мстр2!I70</f>
        <v>Асылгужин Марсель</v>
      </c>
      <c r="D36" s="23"/>
      <c r="E36" s="23"/>
      <c r="F36" s="23"/>
      <c r="G36" s="23"/>
      <c r="H36" s="23"/>
      <c r="I36" s="23"/>
    </row>
    <row r="37" spans="1:9" ht="18">
      <c r="A37" s="24" t="s">
        <v>49</v>
      </c>
      <c r="B37" s="25">
        <v>31</v>
      </c>
      <c r="C37" s="26">
        <f>Мстр2!I72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49</v>
      </c>
      <c r="B38" s="25">
        <v>32</v>
      </c>
      <c r="C38" s="26">
        <f>Мстр2!I74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2" t="str">
        <f>СпМ!A1</f>
        <v>Кубок Башкортостана</v>
      </c>
      <c r="B1" s="42"/>
      <c r="C1" s="42"/>
      <c r="D1" s="42"/>
      <c r="E1" s="42"/>
      <c r="F1" s="42"/>
      <c r="G1" s="42"/>
    </row>
    <row r="2" spans="1:7" ht="15.75">
      <c r="A2" s="42" t="str">
        <f>СпМ!A2</f>
        <v>Финал Турнира Николай Смирнов</v>
      </c>
      <c r="B2" s="42"/>
      <c r="C2" s="42"/>
      <c r="D2" s="42"/>
      <c r="E2" s="42"/>
      <c r="F2" s="42"/>
      <c r="G2" s="42"/>
    </row>
    <row r="3" spans="1:7" ht="15.75">
      <c r="A3" s="41">
        <f>СпМ!A3</f>
        <v>40523</v>
      </c>
      <c r="B3" s="41"/>
      <c r="C3" s="41"/>
      <c r="D3" s="41"/>
      <c r="E3" s="41"/>
      <c r="F3" s="41"/>
      <c r="G3" s="4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СпМ!A7</f>
        <v>Аристов Александр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181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 t="str">
        <f>СпМ!A38</f>
        <v>нет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181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СпМ!A23</f>
        <v>Семенов Константин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173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СпМ!A22</f>
        <v>Кузнецов Дмитрий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181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СпМ!A15</f>
        <v>Фоминых Дмитрий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159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 t="str">
        <f>СпМ!A30</f>
        <v>Мазурин Викентий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186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 t="str">
        <f>СпМ!A31</f>
        <v>Хайруллин Ренат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186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СпМ!A14</f>
        <v>Срумов Антон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181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СпМ!A11</f>
        <v>Гайсин Эдуард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184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 t="str">
        <f>СпМ!A34</f>
        <v>Давлетов Тимур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184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 t="str">
        <f>СпМ!A27</f>
        <v>Медведев Анатолий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188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СпМ!A18</f>
        <v>Лежнев Артем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184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СпМ!A19</f>
        <v>Шакуров Нафис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189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 t="str">
        <f>СпМ!A26</f>
        <v>Сазонов Николай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169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 t="str">
        <f>СпМ!A35</f>
        <v>Барышев Сергей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169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СпМ!A10</f>
        <v>Максютов Азат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181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СпМ!A9</f>
        <v>Харламов Руслан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183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 t="str">
        <f>СпМ!A36</f>
        <v>Шакиров Ильяс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183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СпМ!A25</f>
        <v>Сагитов Александр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171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СпМ!A20</f>
        <v>Исламгулова Лилия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185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СпМ!A17</f>
        <v>Семенов Юрий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191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 t="str">
        <f>СпМ!A28</f>
        <v>Хабиров Марс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185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 t="str">
        <f>СпМ!A33</f>
        <v>Асылгужин Марсель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185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СпМ!A12</f>
        <v>Аббасов Рустамхон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182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СпМ!A13</f>
        <v>Горбунов Валентин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134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 t="str">
        <f>СпМ!A32</f>
        <v>Халимонов Евгений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187</v>
      </c>
      <c r="E56" s="9"/>
      <c r="F56" s="18">
        <v>-31</v>
      </c>
      <c r="G56" s="4" t="str">
        <f>IF(G36=F20,F52,IF(G36=F52,F20,0))</f>
        <v>Яковлев Михаил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 t="str">
        <f>СпМ!A29</f>
        <v>Тодрамович Александр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187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СпМ!A16</f>
        <v>Суфияров Эдуард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182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СпМ!A21</f>
        <v>Мазурин Александр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172</v>
      </c>
      <c r="D62" s="9"/>
      <c r="E62" s="2">
        <v>-58</v>
      </c>
      <c r="F62" s="4" t="str">
        <f>IF(Мстр2!H14=Мстр2!G10,Мстр2!G18,IF(Мстр2!H14=Мстр2!G18,Мстр2!G10,0))</f>
        <v>Срумов Антон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СпМ!A24</f>
        <v>Коротеев Георгий</v>
      </c>
      <c r="C63" s="9"/>
      <c r="D63" s="9"/>
      <c r="E63" s="3"/>
      <c r="F63" s="5">
        <v>61</v>
      </c>
      <c r="G63" s="6" t="s">
        <v>183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182</v>
      </c>
      <c r="E64" s="2">
        <v>-59</v>
      </c>
      <c r="F64" s="8" t="str">
        <f>IF(Мстр2!H30=Мстр2!G26,Мстр2!G34,IF(Мстр2!H30=Мстр2!G34,Мстр2!G26,0))</f>
        <v>Харламов Руслан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 t="str">
        <f>СпМ!A37</f>
        <v>нет</v>
      </c>
      <c r="C65" s="9"/>
      <c r="D65" s="3"/>
      <c r="E65" s="3"/>
      <c r="F65" s="2">
        <v>-61</v>
      </c>
      <c r="G65" s="4" t="str">
        <f>IF(G63=F62,F64,IF(G63=F64,F62,0))</f>
        <v>Срумов Антон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182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СпМ!A8</f>
        <v>Яковлев Михаил</v>
      </c>
      <c r="C67" s="3"/>
      <c r="D67" s="3"/>
      <c r="E67" s="2">
        <v>-56</v>
      </c>
      <c r="F67" s="4" t="str">
        <f>IF(Мстр2!G10=Мстр2!F6,Мстр2!F14,IF(Мстр2!G10=Мстр2!F14,Мстр2!F6,0))</f>
        <v>Максютов Азат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169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IF(Мстр2!F6=Мстр2!E4,Мстр2!E8,IF(Мстр2!F6=Мстр2!E8,Мстр2!E4,0))</f>
        <v>Горбунов Валентин</v>
      </c>
      <c r="C69" s="3"/>
      <c r="D69" s="3"/>
      <c r="E69" s="2">
        <v>-57</v>
      </c>
      <c r="F69" s="8" t="str">
        <f>IF(Мстр2!G26=Мстр2!F22,Мстр2!F30,IF(Мстр2!G26=Мстр2!F30,Мстр2!F22,0))</f>
        <v>Фоминых Дмитрий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134</v>
      </c>
      <c r="D70" s="3"/>
      <c r="E70" s="3"/>
      <c r="F70" s="2">
        <v>-62</v>
      </c>
      <c r="G70" s="4" t="str">
        <f>IF(G68=F67,F69,IF(G68=F69,F67,0))</f>
        <v>Фоминых Дмитрий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IF(Мстр2!F14=Мстр2!E12,Мстр2!E16,IF(Мстр2!F14=Мстр2!E16,Мстр2!E12,0))</f>
        <v>Исламгулова Лилия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187</v>
      </c>
      <c r="E72" s="2">
        <v>-63</v>
      </c>
      <c r="F72" s="4" t="str">
        <f>IF(C70=B69,B71,IF(C70=B71,B69,0))</f>
        <v>Исламгулова Лилия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IF(Мстр2!F22=Мстр2!E20,Мстр2!E24,IF(Мстр2!F22=Мстр2!E24,Мстр2!E20,0))</f>
        <v>Шакиров Ильяс</v>
      </c>
      <c r="C73" s="9"/>
      <c r="D73" s="17" t="s">
        <v>6</v>
      </c>
      <c r="E73" s="3"/>
      <c r="F73" s="5">
        <v>66</v>
      </c>
      <c r="G73" s="6" t="s">
        <v>171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187</v>
      </c>
      <c r="D74" s="20"/>
      <c r="E74" s="2">
        <v>-64</v>
      </c>
      <c r="F74" s="8" t="str">
        <f>IF(C74=B73,B75,IF(C74=B75,B73,0))</f>
        <v>Шакиров Ильяс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IF(Мстр2!F30=Мстр2!E28,Мстр2!E32,IF(Мстр2!F30=Мстр2!E32,Мстр2!E28,0))</f>
        <v>Суфияров Эдуард</v>
      </c>
      <c r="C75" s="2">
        <v>-65</v>
      </c>
      <c r="D75" s="4" t="str">
        <f>IF(D72=C70,C74,IF(D72=C74,C70,0))</f>
        <v>Горбунов Валентин</v>
      </c>
      <c r="E75" s="3"/>
      <c r="F75" s="2">
        <v>-66</v>
      </c>
      <c r="G75" s="4" t="str">
        <f>IF(G73=F72,F74,IF(G73=F74,F72,0))</f>
        <v>Шакиров Ильяс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3" t="str">
        <f>СпМ!A1</f>
        <v>Кубок Башкортостана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2" t="str">
        <f>СпМ!A2</f>
        <v>Финал Турнира Николай Смирнов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1">
        <f>СпМ!A3</f>
        <v>40523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2">
        <v>-1</v>
      </c>
      <c r="B4" s="4" t="str">
        <f>IF(Мстр1!C6=Мстр1!B5,Мстр1!B7,IF(Мстр1!C6=Мстр1!B7,Мстр1!B5,0))</f>
        <v>нет</v>
      </c>
      <c r="C4" s="3"/>
      <c r="D4" s="2">
        <v>-25</v>
      </c>
      <c r="E4" s="4" t="str">
        <f>IF(Мстр1!E12=Мстр1!D8,Мстр1!D16,IF(Мстр1!E12=Мстр1!D16,Мстр1!D8,0))</f>
        <v>Срумов Антон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160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IF(Мстр1!C10=Мстр1!B9,Мстр1!B11,IF(Мстр1!C10=Мстр1!B11,Мстр1!B9,0))</f>
        <v>Семенов Константин</v>
      </c>
      <c r="C6" s="5">
        <v>40</v>
      </c>
      <c r="D6" s="12" t="s">
        <v>160</v>
      </c>
      <c r="E6" s="5">
        <v>52</v>
      </c>
      <c r="F6" s="12" t="s">
        <v>186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IF(Мстр1!D64=Мстр1!C62,Мстр1!C66,IF(Мстр1!D64=Мстр1!C66,Мстр1!C62,0))</f>
        <v>Мазурин Александр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IF(Мстр1!C14=Мстр1!B13,Мстр1!B15,IF(Мстр1!C14=Мстр1!B15,Мстр1!B13,0))</f>
        <v>Мазурин Викентий</v>
      </c>
      <c r="C8" s="3"/>
      <c r="D8" s="5">
        <v>48</v>
      </c>
      <c r="E8" s="33" t="s">
        <v>134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175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IF(Мстр1!C18=Мстр1!B17,Мстр1!B19,IF(Мстр1!C18=Мстр1!B19,Мстр1!B17,0))</f>
        <v>Хайруллин Ренат</v>
      </c>
      <c r="C10" s="5">
        <v>41</v>
      </c>
      <c r="D10" s="33" t="s">
        <v>134</v>
      </c>
      <c r="E10" s="13"/>
      <c r="F10" s="5">
        <v>56</v>
      </c>
      <c r="G10" s="12" t="s">
        <v>186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IF(Мстр1!D56=Мстр1!C54,Мстр1!C58,IF(Мстр1!D56=Мстр1!C58,Мстр1!C54,0))</f>
        <v>Горбунов Валентин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IF(Мстр1!C22=Мстр1!B21,Мстр1!B23,IF(Мстр1!C22=Мстр1!B23,Мстр1!B21,0))</f>
        <v>Давлетов Тимур</v>
      </c>
      <c r="C12" s="3"/>
      <c r="D12" s="2">
        <v>-26</v>
      </c>
      <c r="E12" s="4" t="str">
        <f>IF(Мстр1!E28=Мстр1!D24,Мстр1!D32,IF(Мстр1!E28=Мстр1!D32,Мстр1!D24,0))</f>
        <v>Максютов Азат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107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IF(Мстр1!C26=Мстр1!B25,Мстр1!B27,IF(Мстр1!C26=Мстр1!B27,Мстр1!B25,0))</f>
        <v>Медведев Анатолий</v>
      </c>
      <c r="C14" s="5">
        <v>42</v>
      </c>
      <c r="D14" s="12" t="s">
        <v>191</v>
      </c>
      <c r="E14" s="5">
        <v>53</v>
      </c>
      <c r="F14" s="33" t="s">
        <v>169</v>
      </c>
      <c r="G14" s="5">
        <v>58</v>
      </c>
      <c r="H14" s="12" t="s">
        <v>185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IF(Мстр1!D48=Мстр1!C46,Мстр1!C50,IF(Мстр1!D48=Мстр1!C50,Мстр1!C46,0))</f>
        <v>Хабиров Марс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IF(Мстр1!C30=Мстр1!B29,Мстр1!B31,IF(Мстр1!C30=Мстр1!B31,Мстр1!B29,0))</f>
        <v>Сазонов Николай</v>
      </c>
      <c r="C16" s="3"/>
      <c r="D16" s="5">
        <v>49</v>
      </c>
      <c r="E16" s="33" t="s">
        <v>171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190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IF(Мстр1!C34=Мстр1!B33,Мстр1!B35,IF(Мстр1!C34=Мстр1!B35,Мстр1!B33,0))</f>
        <v>Барышев Сергей</v>
      </c>
      <c r="C18" s="5">
        <v>43</v>
      </c>
      <c r="D18" s="33" t="s">
        <v>171</v>
      </c>
      <c r="E18" s="13"/>
      <c r="F18" s="2">
        <v>-30</v>
      </c>
      <c r="G18" s="8" t="str">
        <f>IF(Мстр1!F52=Мстр1!E44,Мстр1!E60,IF(Мстр1!F52=Мстр1!E60,Мстр1!E44,0))</f>
        <v>Аббасов Рустамхон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IF(Мстр1!D40=Мстр1!C38,Мстр1!C42,IF(Мстр1!D40=Мстр1!C42,Мстр1!C38,0))</f>
        <v>Исламгулова Лилия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IF(Мстр1!C38=Мстр1!B37,Мстр1!B39,IF(Мстр1!C38=Мстр1!B39,Мстр1!B37,0))</f>
        <v>Шакиров Ильяс</v>
      </c>
      <c r="C20" s="3"/>
      <c r="D20" s="2">
        <v>-27</v>
      </c>
      <c r="E20" s="4" t="str">
        <f>IF(Мстр1!E44=Мстр1!D40,Мстр1!D48,IF(Мстр1!E44=Мстр1!D48,Мстр1!D40,0))</f>
        <v>Харламов Руслан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135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IF(Мстр1!C42=Мстр1!B41,Мстр1!B43,IF(Мстр1!C42=Мстр1!B43,Мстр1!B41,0))</f>
        <v>Сагитов Александр</v>
      </c>
      <c r="C22" s="5">
        <v>44</v>
      </c>
      <c r="D22" s="12" t="s">
        <v>135</v>
      </c>
      <c r="E22" s="5">
        <v>54</v>
      </c>
      <c r="F22" s="12" t="s">
        <v>183</v>
      </c>
      <c r="G22" s="13"/>
      <c r="H22" s="5">
        <v>60</v>
      </c>
      <c r="I22" s="34" t="s">
        <v>185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IF(Мстр1!D32=Мстр1!C30,Мстр1!C34,IF(Мстр1!D32=Мстр1!C34,Мстр1!C30,0))</f>
        <v>Шакуров Нафис</v>
      </c>
      <c r="D23" s="9"/>
      <c r="E23" s="9"/>
      <c r="F23" s="9"/>
      <c r="G23" s="13"/>
      <c r="H23" s="9"/>
      <c r="I23" s="20"/>
      <c r="J23" s="40" t="s">
        <v>2</v>
      </c>
      <c r="K23" s="40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IF(Мстр1!C46=Мстр1!B45,Мстр1!B47,IF(Мстр1!C46=Мстр1!B47,Мстр1!B45,0))</f>
        <v>Семенов Юрий</v>
      </c>
      <c r="C24" s="3"/>
      <c r="D24" s="5">
        <v>50</v>
      </c>
      <c r="E24" s="33" t="s">
        <v>135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144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IF(Мстр1!C50=Мстр1!B49,Мстр1!B51,IF(Мстр1!C50=Мстр1!B51,Мстр1!B49,0))</f>
        <v>Асылгужин Марсель</v>
      </c>
      <c r="C26" s="5">
        <v>45</v>
      </c>
      <c r="D26" s="33" t="s">
        <v>188</v>
      </c>
      <c r="E26" s="13"/>
      <c r="F26" s="5">
        <v>57</v>
      </c>
      <c r="G26" s="12" t="s">
        <v>183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IF(Мстр1!D24=Мстр1!C22,Мстр1!C26,IF(Мстр1!D24=Мстр1!C26,Мстр1!C22,0))</f>
        <v>Лежнев Артем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IF(Мстр1!C54=Мстр1!B53,Мстр1!B55,IF(Мстр1!C54=Мстр1!B55,Мстр1!B53,0))</f>
        <v>Халимонов Евгений</v>
      </c>
      <c r="C28" s="3"/>
      <c r="D28" s="2">
        <v>-28</v>
      </c>
      <c r="E28" s="4" t="str">
        <f>IF(Мстр1!E60=Мстр1!D56,Мстр1!D64,IF(Мстр1!E60=Мстр1!D64,Мстр1!D56,0))</f>
        <v>Суфияров Эдуард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145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IF(Мстр1!C58=Мстр1!B57,Мстр1!B59,IF(Мстр1!C58=Мстр1!B59,Мстр1!B57,0))</f>
        <v>Тодрамович Александр</v>
      </c>
      <c r="C30" s="5">
        <v>46</v>
      </c>
      <c r="D30" s="12" t="s">
        <v>159</v>
      </c>
      <c r="E30" s="5">
        <v>55</v>
      </c>
      <c r="F30" s="33" t="s">
        <v>159</v>
      </c>
      <c r="G30" s="5">
        <v>59</v>
      </c>
      <c r="H30" s="33" t="s">
        <v>184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IF(Мстр1!D16=Мстр1!C14,Мстр1!C18,IF(Мстр1!D16=Мстр1!C18,Мстр1!C14,0))</f>
        <v>Фоминых Дмитрий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IF(Мстр1!C62=Мстр1!B61,Мстр1!B63,IF(Мстр1!C62=Мстр1!B63,Мстр1!B61,0))</f>
        <v>Коротеев Георгий</v>
      </c>
      <c r="C32" s="3"/>
      <c r="D32" s="5">
        <v>51</v>
      </c>
      <c r="E32" s="33" t="s">
        <v>159</v>
      </c>
      <c r="F32" s="3"/>
      <c r="G32" s="9"/>
      <c r="H32" s="2">
        <v>-60</v>
      </c>
      <c r="I32" s="4" t="str">
        <f>IF(I22=H14,H30,IF(I22=H30,H14,0))</f>
        <v>Гайсин Эдуард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141</v>
      </c>
      <c r="D33" s="9"/>
      <c r="E33" s="13"/>
      <c r="F33" s="3"/>
      <c r="G33" s="9"/>
      <c r="H33" s="3"/>
      <c r="I33" s="20"/>
      <c r="J33" s="40" t="s">
        <v>3</v>
      </c>
      <c r="K33" s="40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IF(Мстр1!C66=Мстр1!B65,Мстр1!B67,IF(Мстр1!C66=Мстр1!B67,Мстр1!B65,0))</f>
        <v>нет</v>
      </c>
      <c r="C34" s="5">
        <v>47</v>
      </c>
      <c r="D34" s="33" t="s">
        <v>173</v>
      </c>
      <c r="E34" s="13"/>
      <c r="F34" s="2">
        <v>-29</v>
      </c>
      <c r="G34" s="8" t="str">
        <f>IF(Мстр1!F20=Мстр1!E12,Мстр1!E28,IF(Мстр1!F20=Мстр1!E28,Мстр1!E12,0))</f>
        <v>Гайсин Эдуард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IF(Мстр1!D8=Мстр1!C6,Мстр1!C10,IF(Мстр1!D8=Мстр1!C10,Мстр1!C6,0))</f>
        <v>Кузнецов Дмитрий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Мазурин Александр</v>
      </c>
      <c r="C37" s="3"/>
      <c r="D37" s="3"/>
      <c r="E37" s="3"/>
      <c r="F37" s="2">
        <v>-48</v>
      </c>
      <c r="G37" s="4" t="str">
        <f>IF(E8=D6,D10,IF(E8=D10,D6,0))</f>
        <v>Семенов Константин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172</v>
      </c>
      <c r="D38" s="3"/>
      <c r="E38" s="3"/>
      <c r="F38" s="3"/>
      <c r="G38" s="5">
        <v>67</v>
      </c>
      <c r="H38" s="12" t="s">
        <v>160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Хайруллин Ренат</v>
      </c>
      <c r="C39" s="9"/>
      <c r="D39" s="3"/>
      <c r="E39" s="3"/>
      <c r="F39" s="2">
        <v>-49</v>
      </c>
      <c r="G39" s="8" t="str">
        <f>IF(E16=D14,D18,IF(E16=D18,D14,0))</f>
        <v>Хабиров Марс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172</v>
      </c>
      <c r="E40" s="3"/>
      <c r="F40" s="3"/>
      <c r="G40" s="3"/>
      <c r="H40" s="5">
        <v>69</v>
      </c>
      <c r="I40" s="22" t="s">
        <v>188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Давлетов Тимур</v>
      </c>
      <c r="C41" s="9"/>
      <c r="D41" s="9"/>
      <c r="E41" s="3"/>
      <c r="F41" s="2">
        <v>-50</v>
      </c>
      <c r="G41" s="4" t="str">
        <f>IF(E24=D22,D26,IF(E24=D26,D22,0))</f>
        <v>Лежнев Артем</v>
      </c>
      <c r="H41" s="9"/>
      <c r="I41" s="19"/>
      <c r="J41" s="40" t="s">
        <v>12</v>
      </c>
      <c r="K41" s="40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190</v>
      </c>
      <c r="D42" s="9"/>
      <c r="E42" s="3"/>
      <c r="F42" s="3"/>
      <c r="G42" s="5">
        <v>68</v>
      </c>
      <c r="H42" s="33" t="s">
        <v>188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Сазонов Николай</v>
      </c>
      <c r="C43" s="3"/>
      <c r="D43" s="9"/>
      <c r="E43" s="3"/>
      <c r="F43" s="2">
        <v>-51</v>
      </c>
      <c r="G43" s="8" t="str">
        <f>IF(E32=D30,D34,IF(E32=D34,D30,0))</f>
        <v>Кузнецов Дмитрий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172</v>
      </c>
      <c r="F44" s="3"/>
      <c r="G44" s="3"/>
      <c r="H44" s="2">
        <v>-69</v>
      </c>
      <c r="I44" s="4" t="str">
        <f>IF(I40=H38,H42,IF(I40=H42,H38,0))</f>
        <v>Семенов Константин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Шакуров Нафис</v>
      </c>
      <c r="C45" s="3"/>
      <c r="D45" s="9"/>
      <c r="E45" s="14" t="s">
        <v>50</v>
      </c>
      <c r="F45" s="3"/>
      <c r="G45" s="2">
        <v>-67</v>
      </c>
      <c r="H45" s="4" t="str">
        <f>IF(H38=G37,G39,IF(H38=G39,G37,0))</f>
        <v>Хабиров Марс</v>
      </c>
      <c r="I45" s="20"/>
      <c r="J45" s="40" t="s">
        <v>14</v>
      </c>
      <c r="K45" s="40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189</v>
      </c>
      <c r="D46" s="9"/>
      <c r="E46" s="3"/>
      <c r="F46" s="3"/>
      <c r="G46" s="3"/>
      <c r="H46" s="5">
        <v>70</v>
      </c>
      <c r="I46" s="34" t="s">
        <v>173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Семенов Юрий</v>
      </c>
      <c r="C47" s="9"/>
      <c r="D47" s="9"/>
      <c r="E47" s="3"/>
      <c r="F47" s="3"/>
      <c r="G47" s="2">
        <v>-68</v>
      </c>
      <c r="H47" s="8" t="str">
        <f>IF(H42=G41,G43,IF(H42=G43,G41,0))</f>
        <v>Кузнецов Дмитрий</v>
      </c>
      <c r="I47" s="20"/>
      <c r="J47" s="40" t="s">
        <v>13</v>
      </c>
      <c r="K47" s="40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189</v>
      </c>
      <c r="E48" s="3"/>
      <c r="F48" s="3"/>
      <c r="G48" s="3"/>
      <c r="H48" s="2">
        <v>-70</v>
      </c>
      <c r="I48" s="4" t="str">
        <f>IF(I46=H45,H47,IF(I46=H47,H45,0))</f>
        <v>Хабиров Марс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Тодрамович Александр</v>
      </c>
      <c r="C49" s="9"/>
      <c r="D49" s="3"/>
      <c r="E49" s="3"/>
      <c r="F49" s="3"/>
      <c r="G49" s="13"/>
      <c r="H49" s="3"/>
      <c r="I49" s="20"/>
      <c r="J49" s="40" t="s">
        <v>15</v>
      </c>
      <c r="K49" s="40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141</v>
      </c>
      <c r="D50" s="2">
        <v>-77</v>
      </c>
      <c r="E50" s="4" t="str">
        <f>IF(E44=D40,D48,IF(E44=D48,D40,0))</f>
        <v>Шакуров Нафис</v>
      </c>
      <c r="F50" s="2">
        <v>-71</v>
      </c>
      <c r="G50" s="4" t="str">
        <f>IF(C38=B37,B39,IF(C38=B39,B37,0))</f>
        <v>Хайруллин Ренат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Коротеев Георгий</v>
      </c>
      <c r="C51" s="3"/>
      <c r="D51" s="3"/>
      <c r="E51" s="14" t="s">
        <v>51</v>
      </c>
      <c r="F51" s="3"/>
      <c r="G51" s="5">
        <v>79</v>
      </c>
      <c r="H51" s="12" t="s">
        <v>175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Сазонов Николай</v>
      </c>
      <c r="E52" s="20"/>
      <c r="F52" s="2">
        <v>-72</v>
      </c>
      <c r="G52" s="8" t="str">
        <f>IF(C42=B41,B43,IF(C42=B43,B41,0))</f>
        <v>Давлетов Тимур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190</v>
      </c>
      <c r="F53" s="3"/>
      <c r="G53" s="3"/>
      <c r="H53" s="5">
        <v>81</v>
      </c>
      <c r="I53" s="22" t="s">
        <v>175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Коротеев Георгий</v>
      </c>
      <c r="E54" s="14" t="s">
        <v>52</v>
      </c>
      <c r="F54" s="2">
        <v>-73</v>
      </c>
      <c r="G54" s="4" t="str">
        <f>IF(C46=B45,B47,IF(C46=B47,B45,0))</f>
        <v>Семенов Юрий</v>
      </c>
      <c r="H54" s="9"/>
      <c r="I54" s="19"/>
      <c r="J54" s="40" t="s">
        <v>53</v>
      </c>
      <c r="K54" s="40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Коротеев Георгий</v>
      </c>
      <c r="F55" s="3"/>
      <c r="G55" s="5">
        <v>80</v>
      </c>
      <c r="H55" s="33" t="s">
        <v>144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54</v>
      </c>
      <c r="F56" s="2">
        <v>-74</v>
      </c>
      <c r="G56" s="8" t="str">
        <f>IF(C50=B49,B51,IF(C50=B51,B49,0))</f>
        <v>Тодрамович Александр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 t="s">
        <v>192</v>
      </c>
      <c r="D57" s="3"/>
      <c r="E57" s="3"/>
      <c r="F57" s="3"/>
      <c r="G57" s="3"/>
      <c r="H57" s="2">
        <v>-81</v>
      </c>
      <c r="I57" s="4" t="str">
        <f>IF(I53=H51,H55,IF(I53=H55,H51,0))</f>
        <v>Семенов Юрий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Мазурин Викентий</v>
      </c>
      <c r="C58" s="9"/>
      <c r="D58" s="3"/>
      <c r="E58" s="3"/>
      <c r="F58" s="3"/>
      <c r="G58" s="2">
        <v>-79</v>
      </c>
      <c r="H58" s="4" t="str">
        <f>IF(H51=G50,G52,IF(H51=G52,G50,0))</f>
        <v>Давлетов Тимур</v>
      </c>
      <c r="I58" s="20"/>
      <c r="J58" s="40" t="s">
        <v>55</v>
      </c>
      <c r="K58" s="40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 t="s">
        <v>192</v>
      </c>
      <c r="E59" s="3"/>
      <c r="F59" s="3"/>
      <c r="G59" s="3"/>
      <c r="H59" s="5">
        <v>82</v>
      </c>
      <c r="I59" s="34" t="s">
        <v>145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Медведев Анатолий</v>
      </c>
      <c r="C60" s="9"/>
      <c r="D60" s="9"/>
      <c r="E60" s="3"/>
      <c r="F60" s="3"/>
      <c r="G60" s="2">
        <v>-80</v>
      </c>
      <c r="H60" s="8" t="str">
        <f>IF(H55=G54,G56,IF(H55=G56,G54,0))</f>
        <v>Тодрамович Александр</v>
      </c>
      <c r="I60" s="20"/>
      <c r="J60" s="40" t="s">
        <v>56</v>
      </c>
      <c r="K60" s="40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 t="s">
        <v>140</v>
      </c>
      <c r="D61" s="9"/>
      <c r="E61" s="3"/>
      <c r="F61" s="3"/>
      <c r="G61" s="3"/>
      <c r="H61" s="2">
        <v>-82</v>
      </c>
      <c r="I61" s="4" t="str">
        <f>IF(I59=H58,H60,IF(I59=H60,H58,0))</f>
        <v>Давлетов Тимур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Барышев Сергей</v>
      </c>
      <c r="C62" s="3"/>
      <c r="D62" s="9"/>
      <c r="E62" s="3"/>
      <c r="F62" s="3"/>
      <c r="G62" s="13"/>
      <c r="H62" s="3"/>
      <c r="I62" s="20"/>
      <c r="J62" s="40" t="s">
        <v>57</v>
      </c>
      <c r="K62" s="40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 t="s">
        <v>106</v>
      </c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Сагитов Александр</v>
      </c>
      <c r="C64" s="3"/>
      <c r="D64" s="9"/>
      <c r="E64" s="14" t="s">
        <v>58</v>
      </c>
      <c r="F64" s="3"/>
      <c r="G64" s="5">
        <v>91</v>
      </c>
      <c r="H64" s="12" t="s">
        <v>174</v>
      </c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 t="s">
        <v>106</v>
      </c>
      <c r="D65" s="9"/>
      <c r="E65" s="3"/>
      <c r="F65" s="2">
        <v>-84</v>
      </c>
      <c r="G65" s="8" t="str">
        <f>IF(C61=B60,B62,IF(C61=B62,B60,0))</f>
        <v>Медведев Анатолий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Асылгужин Марсель</v>
      </c>
      <c r="C66" s="9"/>
      <c r="D66" s="9"/>
      <c r="E66" s="3"/>
      <c r="F66" s="3"/>
      <c r="G66" s="3"/>
      <c r="H66" s="5">
        <v>93</v>
      </c>
      <c r="I66" s="22" t="s">
        <v>174</v>
      </c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 t="s">
        <v>106</v>
      </c>
      <c r="E67" s="3"/>
      <c r="F67" s="2">
        <v>-85</v>
      </c>
      <c r="G67" s="4" t="str">
        <f>IF(C65=B64,B66,IF(C65=B66,B64,0))</f>
        <v>Асылгужин Марсель</v>
      </c>
      <c r="H67" s="9"/>
      <c r="I67" s="19"/>
      <c r="J67" s="40" t="s">
        <v>59</v>
      </c>
      <c r="K67" s="40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Халимонов Евгений</v>
      </c>
      <c r="C68" s="9"/>
      <c r="D68" s="3"/>
      <c r="E68" s="3"/>
      <c r="F68" s="3"/>
      <c r="G68" s="5">
        <v>92</v>
      </c>
      <c r="H68" s="33" t="s">
        <v>113</v>
      </c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 t="s">
        <v>139</v>
      </c>
      <c r="D69" s="2">
        <v>-89</v>
      </c>
      <c r="E69" s="4" t="str">
        <f>IF(E63=D59,D67,IF(E63=D67,D59,0))</f>
        <v>Мазурин Викентий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60</v>
      </c>
      <c r="F70" s="3"/>
      <c r="G70" s="3"/>
      <c r="H70" s="2">
        <v>-93</v>
      </c>
      <c r="I70" s="4" t="str">
        <f>IF(I66=H64,H68,IF(I66=H68,H64,0))</f>
        <v>Асылгужин Марсель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 t="str">
        <f>IF(D59=C57,C61,IF(D59=C61,C57,0))</f>
        <v>Барышев Сергей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40" t="s">
        <v>61</v>
      </c>
      <c r="K71" s="40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 t="s">
        <v>140</v>
      </c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 t="str">
        <f>IF(D67=C65,C69,IF(D67=C69,C65,0))</f>
        <v>Халимонов Евгений</v>
      </c>
      <c r="E73" s="14" t="s">
        <v>62</v>
      </c>
      <c r="F73" s="3"/>
      <c r="G73" s="2">
        <v>-92</v>
      </c>
      <c r="H73" s="8" t="str">
        <f>IF(H68=G67,G69,IF(H68=G69,G67,0))</f>
        <v>нет</v>
      </c>
      <c r="I73" s="20"/>
      <c r="J73" s="40" t="s">
        <v>63</v>
      </c>
      <c r="K73" s="40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 t="str">
        <f>IF(E72=D71,D73,IF(E72=D73,D71,0))</f>
        <v>Халимонов Евгений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64</v>
      </c>
      <c r="F75" s="3"/>
      <c r="G75" s="13"/>
      <c r="H75" s="3"/>
      <c r="I75" s="20"/>
      <c r="J75" s="40" t="s">
        <v>65</v>
      </c>
      <c r="K75" s="40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6" t="s">
        <v>36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36" t="s">
        <v>67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40481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37</v>
      </c>
      <c r="B7" s="25">
        <v>1</v>
      </c>
      <c r="C7" s="26" t="str">
        <f>5стр1!G36</f>
        <v>Уразаев Рифкат</v>
      </c>
      <c r="D7" s="23"/>
      <c r="E7" s="23"/>
      <c r="F7" s="23"/>
      <c r="G7" s="23"/>
      <c r="H7" s="23"/>
      <c r="I7" s="23"/>
    </row>
    <row r="8" spans="1:9" ht="18">
      <c r="A8" s="24" t="s">
        <v>38</v>
      </c>
      <c r="B8" s="25">
        <v>2</v>
      </c>
      <c r="C8" s="26" t="str">
        <f>5стр1!G56</f>
        <v>Патрушева Анастасия</v>
      </c>
      <c r="D8" s="23"/>
      <c r="E8" s="23"/>
      <c r="F8" s="23"/>
      <c r="G8" s="23"/>
      <c r="H8" s="23"/>
      <c r="I8" s="23"/>
    </row>
    <row r="9" spans="1:9" ht="18">
      <c r="A9" s="24" t="s">
        <v>39</v>
      </c>
      <c r="B9" s="25">
        <v>3</v>
      </c>
      <c r="C9" s="26" t="str">
        <f>5стр2!I22</f>
        <v>Богачева Елена</v>
      </c>
      <c r="D9" s="23"/>
      <c r="E9" s="23"/>
      <c r="F9" s="23"/>
      <c r="G9" s="23"/>
      <c r="H9" s="23"/>
      <c r="I9" s="23"/>
    </row>
    <row r="10" spans="1:9" ht="18">
      <c r="A10" s="24" t="s">
        <v>40</v>
      </c>
      <c r="B10" s="25">
        <v>4</v>
      </c>
      <c r="C10" s="26" t="str">
        <f>5стр2!I32</f>
        <v>Зверс Виктория</v>
      </c>
      <c r="D10" s="23"/>
      <c r="E10" s="23"/>
      <c r="F10" s="23"/>
      <c r="G10" s="23"/>
      <c r="H10" s="23"/>
      <c r="I10" s="23"/>
    </row>
    <row r="11" spans="1:9" ht="18">
      <c r="A11" s="24" t="s">
        <v>41</v>
      </c>
      <c r="B11" s="25">
        <v>5</v>
      </c>
      <c r="C11" s="26" t="str">
        <f>5стр1!G63</f>
        <v>Якупов Данил</v>
      </c>
      <c r="D11" s="23"/>
      <c r="E11" s="23"/>
      <c r="F11" s="23"/>
      <c r="G11" s="23"/>
      <c r="H11" s="23"/>
      <c r="I11" s="23"/>
    </row>
    <row r="12" spans="1:9" ht="18">
      <c r="A12" s="24" t="s">
        <v>42</v>
      </c>
      <c r="B12" s="25">
        <v>6</v>
      </c>
      <c r="C12" s="26" t="str">
        <f>5стр1!G65</f>
        <v>Исмайлов Азамат</v>
      </c>
      <c r="D12" s="23"/>
      <c r="E12" s="23"/>
      <c r="F12" s="23"/>
      <c r="G12" s="23"/>
      <c r="H12" s="23"/>
      <c r="I12" s="23"/>
    </row>
    <row r="13" spans="1:9" ht="18">
      <c r="A13" s="24" t="s">
        <v>43</v>
      </c>
      <c r="B13" s="25">
        <v>7</v>
      </c>
      <c r="C13" s="26" t="str">
        <f>5стр1!G68</f>
        <v>Тимербулатов Раиль</v>
      </c>
      <c r="D13" s="23"/>
      <c r="E13" s="23"/>
      <c r="F13" s="23"/>
      <c r="G13" s="23"/>
      <c r="H13" s="23"/>
      <c r="I13" s="23"/>
    </row>
    <row r="14" spans="1:9" ht="18">
      <c r="A14" s="24" t="s">
        <v>44</v>
      </c>
      <c r="B14" s="25">
        <v>8</v>
      </c>
      <c r="C14" s="26" t="str">
        <f>5стр1!G70</f>
        <v>Валеева Гузель</v>
      </c>
      <c r="D14" s="23"/>
      <c r="E14" s="23"/>
      <c r="F14" s="23"/>
      <c r="G14" s="23"/>
      <c r="H14" s="23"/>
      <c r="I14" s="23"/>
    </row>
    <row r="15" spans="1:9" ht="18">
      <c r="A15" s="24" t="s">
        <v>45</v>
      </c>
      <c r="B15" s="25">
        <v>9</v>
      </c>
      <c r="C15" s="26" t="str">
        <f>5стр1!D72</f>
        <v>Савинов Леонид</v>
      </c>
      <c r="D15" s="23"/>
      <c r="E15" s="23"/>
      <c r="F15" s="23"/>
      <c r="G15" s="23"/>
      <c r="H15" s="23"/>
      <c r="I15" s="23"/>
    </row>
    <row r="16" spans="1:9" ht="18">
      <c r="A16" s="24" t="s">
        <v>46</v>
      </c>
      <c r="B16" s="25">
        <v>10</v>
      </c>
      <c r="C16" s="26" t="str">
        <f>5стр1!D75</f>
        <v>Качкинов Эльвир</v>
      </c>
      <c r="D16" s="23"/>
      <c r="E16" s="23"/>
      <c r="F16" s="23"/>
      <c r="G16" s="23"/>
      <c r="H16" s="23"/>
      <c r="I16" s="23"/>
    </row>
    <row r="17" spans="1:9" ht="18">
      <c r="A17" s="24" t="s">
        <v>47</v>
      </c>
      <c r="B17" s="25">
        <v>11</v>
      </c>
      <c r="C17" s="26" t="str">
        <f>5стр1!G73</f>
        <v>Битунов Алексей</v>
      </c>
      <c r="D17" s="23"/>
      <c r="E17" s="23"/>
      <c r="F17" s="23"/>
      <c r="G17" s="23"/>
      <c r="H17" s="23"/>
      <c r="I17" s="23"/>
    </row>
    <row r="18" spans="1:9" ht="18">
      <c r="A18" s="24" t="s">
        <v>20</v>
      </c>
      <c r="B18" s="25">
        <v>12</v>
      </c>
      <c r="C18" s="26" t="str">
        <f>5стр1!G75</f>
        <v>Журавлев Александр</v>
      </c>
      <c r="D18" s="23"/>
      <c r="E18" s="23"/>
      <c r="F18" s="23"/>
      <c r="G18" s="23"/>
      <c r="H18" s="23"/>
      <c r="I18" s="23"/>
    </row>
    <row r="19" spans="1:9" ht="18">
      <c r="A19" s="24" t="s">
        <v>22</v>
      </c>
      <c r="B19" s="25">
        <v>13</v>
      </c>
      <c r="C19" s="26" t="str">
        <f>5стр2!I40</f>
        <v>Фатхинуров Фидаиль</v>
      </c>
      <c r="D19" s="23"/>
      <c r="E19" s="23"/>
      <c r="F19" s="23"/>
      <c r="G19" s="23"/>
      <c r="H19" s="23"/>
      <c r="I19" s="23"/>
    </row>
    <row r="20" spans="1:9" ht="18">
      <c r="A20" s="24" t="s">
        <v>25</v>
      </c>
      <c r="B20" s="25">
        <v>14</v>
      </c>
      <c r="C20" s="26" t="str">
        <f>5стр2!I44</f>
        <v>Молодцова Ксения</v>
      </c>
      <c r="D20" s="23"/>
      <c r="E20" s="23"/>
      <c r="F20" s="23"/>
      <c r="G20" s="23"/>
      <c r="H20" s="23"/>
      <c r="I20" s="23"/>
    </row>
    <row r="21" spans="1:9" ht="18">
      <c r="A21" s="24" t="s">
        <v>21</v>
      </c>
      <c r="B21" s="25">
        <v>15</v>
      </c>
      <c r="C21" s="26" t="str">
        <f>5стр2!I46</f>
        <v>Сидорин Назарий</v>
      </c>
      <c r="D21" s="23"/>
      <c r="E21" s="23"/>
      <c r="F21" s="23"/>
      <c r="G21" s="23"/>
      <c r="H21" s="23"/>
      <c r="I21" s="23"/>
    </row>
    <row r="22" spans="1:9" ht="18">
      <c r="A22" s="24" t="s">
        <v>26</v>
      </c>
      <c r="B22" s="25">
        <v>16</v>
      </c>
      <c r="C22" s="26" t="str">
        <f>5стр2!I48</f>
        <v>Филимонов Никита</v>
      </c>
      <c r="D22" s="23"/>
      <c r="E22" s="23"/>
      <c r="F22" s="23"/>
      <c r="G22" s="23"/>
      <c r="H22" s="23"/>
      <c r="I22" s="23"/>
    </row>
    <row r="23" spans="1:9" ht="18">
      <c r="A23" s="24" t="s">
        <v>48</v>
      </c>
      <c r="B23" s="25">
        <v>17</v>
      </c>
      <c r="C23" s="26" t="str">
        <f>5стр2!E44</f>
        <v>Алексеев Глеб</v>
      </c>
      <c r="D23" s="23"/>
      <c r="E23" s="23"/>
      <c r="F23" s="23"/>
      <c r="G23" s="23"/>
      <c r="H23" s="23"/>
      <c r="I23" s="23"/>
    </row>
    <row r="24" spans="1:9" ht="18">
      <c r="A24" s="24" t="s">
        <v>49</v>
      </c>
      <c r="B24" s="25">
        <v>18</v>
      </c>
      <c r="C24" s="26">
        <f>5стр2!E50</f>
        <v>0</v>
      </c>
      <c r="D24" s="23"/>
      <c r="E24" s="23"/>
      <c r="F24" s="23"/>
      <c r="G24" s="23"/>
      <c r="H24" s="23"/>
      <c r="I24" s="23"/>
    </row>
    <row r="25" spans="1:9" ht="18">
      <c r="A25" s="24" t="s">
        <v>49</v>
      </c>
      <c r="B25" s="25">
        <v>19</v>
      </c>
      <c r="C25" s="26">
        <f>5стр2!E53</f>
        <v>0</v>
      </c>
      <c r="D25" s="23"/>
      <c r="E25" s="23"/>
      <c r="F25" s="23"/>
      <c r="G25" s="23"/>
      <c r="H25" s="23"/>
      <c r="I25" s="23"/>
    </row>
    <row r="26" spans="1:9" ht="18">
      <c r="A26" s="24" t="s">
        <v>49</v>
      </c>
      <c r="B26" s="25">
        <v>20</v>
      </c>
      <c r="C26" s="26">
        <f>5стр2!E55</f>
        <v>0</v>
      </c>
      <c r="D26" s="23"/>
      <c r="E26" s="23"/>
      <c r="F26" s="23"/>
      <c r="G26" s="23"/>
      <c r="H26" s="23"/>
      <c r="I26" s="23"/>
    </row>
    <row r="27" spans="1:9" ht="18">
      <c r="A27" s="24" t="s">
        <v>49</v>
      </c>
      <c r="B27" s="25">
        <v>21</v>
      </c>
      <c r="C27" s="26">
        <f>5стр2!I53</f>
        <v>0</v>
      </c>
      <c r="D27" s="23"/>
      <c r="E27" s="23"/>
      <c r="F27" s="23"/>
      <c r="G27" s="23"/>
      <c r="H27" s="23"/>
      <c r="I27" s="23"/>
    </row>
    <row r="28" spans="1:9" ht="18">
      <c r="A28" s="24" t="s">
        <v>49</v>
      </c>
      <c r="B28" s="25">
        <v>22</v>
      </c>
      <c r="C28" s="26">
        <f>5стр2!I57</f>
        <v>0</v>
      </c>
      <c r="D28" s="23"/>
      <c r="E28" s="23"/>
      <c r="F28" s="23"/>
      <c r="G28" s="23"/>
      <c r="H28" s="23"/>
      <c r="I28" s="23"/>
    </row>
    <row r="29" spans="1:9" ht="18">
      <c r="A29" s="24" t="s">
        <v>49</v>
      </c>
      <c r="B29" s="25">
        <v>23</v>
      </c>
      <c r="C29" s="26">
        <f>5стр2!I59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49</v>
      </c>
      <c r="B30" s="25">
        <v>24</v>
      </c>
      <c r="C30" s="26">
        <f>5стр2!I61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49</v>
      </c>
      <c r="B31" s="25">
        <v>25</v>
      </c>
      <c r="C31" s="26">
        <f>5стр2!E63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49</v>
      </c>
      <c r="B32" s="25">
        <v>26</v>
      </c>
      <c r="C32" s="26">
        <f>5стр2!E69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49</v>
      </c>
      <c r="B33" s="25">
        <v>27</v>
      </c>
      <c r="C33" s="26">
        <f>5стр2!E72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49</v>
      </c>
      <c r="B34" s="25">
        <v>28</v>
      </c>
      <c r="C34" s="26">
        <f>5стр2!E74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49</v>
      </c>
      <c r="B35" s="25">
        <v>29</v>
      </c>
      <c r="C35" s="26">
        <f>5стр2!I66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49</v>
      </c>
      <c r="B36" s="25">
        <v>30</v>
      </c>
      <c r="C36" s="26">
        <f>5стр2!I70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49</v>
      </c>
      <c r="B37" s="25">
        <v>31</v>
      </c>
      <c r="C37" s="26">
        <f>5стр2!I72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49</v>
      </c>
      <c r="B38" s="25">
        <v>32</v>
      </c>
      <c r="C38" s="26" t="str">
        <f>5стр2!I74</f>
        <v>нет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2" t="str">
        <f>Сп5!A1</f>
        <v>Кубок Башкортостана</v>
      </c>
      <c r="B1" s="42"/>
      <c r="C1" s="42"/>
      <c r="D1" s="42"/>
      <c r="E1" s="42"/>
      <c r="F1" s="42"/>
      <c r="G1" s="42"/>
    </row>
    <row r="2" spans="1:7" ht="15.75">
      <c r="A2" s="42" t="str">
        <f>Сп5!A2</f>
        <v>1/64 финала Турнира Николай Смирнов</v>
      </c>
      <c r="B2" s="42"/>
      <c r="C2" s="42"/>
      <c r="D2" s="42"/>
      <c r="E2" s="42"/>
      <c r="F2" s="42"/>
      <c r="G2" s="42"/>
    </row>
    <row r="3" spans="1:7" ht="15.75">
      <c r="A3" s="41">
        <f>Сп5!A3</f>
        <v>40481</v>
      </c>
      <c r="B3" s="41"/>
      <c r="C3" s="41"/>
      <c r="D3" s="41"/>
      <c r="E3" s="41"/>
      <c r="F3" s="41"/>
      <c r="G3" s="4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Сп5!A7</f>
        <v>Богачева Елена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37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 t="str">
        <f>Сп5!A38</f>
        <v>нет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37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Сп5!A23</f>
        <v>Молодцова Ксения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48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Сп5!A22</f>
        <v>Филимонов Никита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37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Сп5!A15</f>
        <v>Тимербулатов Раиль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45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 t="str">
        <f>Сп5!A30</f>
        <v>нет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45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 t="str">
        <f>Сп5!A31</f>
        <v>нет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44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Сп5!A14</f>
        <v>Исмайлов Азамат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41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Сп5!A11</f>
        <v>Уразаев Рифкат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41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 t="str">
        <f>Сп5!A34</f>
        <v>нет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41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 t="str">
        <f>Сп5!A27</f>
        <v>нет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20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Сп5!A18</f>
        <v>Валеева Гузель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41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Сп5!A19</f>
        <v>Сидорин Назарий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22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 t="str">
        <f>Сп5!A26</f>
        <v>нет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40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 t="str">
        <f>Сп5!A35</f>
        <v>нет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40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Сп5!A10</f>
        <v>Якупов Данил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41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Сп5!A9</f>
        <v>Патрушева Анастасия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39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 t="str">
        <f>Сп5!A36</f>
        <v>нет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39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Сп5!A25</f>
        <v>нет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25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Сп5!A20</f>
        <v>Фатхинуров Фидаиль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39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Сп5!A17</f>
        <v>Журавлев Александр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47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 t="str">
        <f>Сп5!A28</f>
        <v>нет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42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 t="str">
        <f>Сп5!A33</f>
        <v>нет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42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Сп5!A12</f>
        <v>Битунов Алексей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39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Сп5!A13</f>
        <v>Качкинов Эльвир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43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 t="str">
        <f>Сп5!A32</f>
        <v>нет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46</v>
      </c>
      <c r="E56" s="9"/>
      <c r="F56" s="18">
        <v>-31</v>
      </c>
      <c r="G56" s="4" t="str">
        <f>IF(G36=F20,F52,IF(G36=F52,F20,0))</f>
        <v>Патрушева Анастасия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 t="str">
        <f>Сп5!A29</f>
        <v>нет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46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Сп5!A16</f>
        <v>Савинов Леонид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38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Сп5!A21</f>
        <v>Алексеев Глеб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21</v>
      </c>
      <c r="D62" s="9"/>
      <c r="E62" s="2">
        <v>-58</v>
      </c>
      <c r="F62" s="4" t="str">
        <f>IF(5стр2!H14=5стр2!G10,5стр2!G18,IF(5стр2!H14=5стр2!G18,5стр2!G10,0))</f>
        <v>Якупов Данил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Сп5!A24</f>
        <v>нет</v>
      </c>
      <c r="C63" s="9"/>
      <c r="D63" s="9"/>
      <c r="E63" s="3"/>
      <c r="F63" s="5">
        <v>61</v>
      </c>
      <c r="G63" s="6" t="s">
        <v>40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38</v>
      </c>
      <c r="E64" s="2">
        <v>-59</v>
      </c>
      <c r="F64" s="8" t="str">
        <f>IF(5стр2!H30=5стр2!G26,5стр2!G34,IF(5стр2!H30=5стр2!G34,5стр2!G26,0))</f>
        <v>Исмайлов Азамат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 t="str">
        <f>Сп5!A37</f>
        <v>нет</v>
      </c>
      <c r="C65" s="9"/>
      <c r="D65" s="3"/>
      <c r="E65" s="3"/>
      <c r="F65" s="2">
        <v>-61</v>
      </c>
      <c r="G65" s="4" t="str">
        <f>IF(G63=F62,F64,IF(G63=F64,F62,0))</f>
        <v>Исмайлов Азамат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38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Сп5!A8</f>
        <v>Зверс Виктория</v>
      </c>
      <c r="C67" s="3"/>
      <c r="D67" s="3"/>
      <c r="E67" s="2">
        <v>-56</v>
      </c>
      <c r="F67" s="4" t="str">
        <f>IF(5стр2!G10=5стр2!F6,5стр2!F14,IF(5стр2!G10=5стр2!F14,5стр2!F6,0))</f>
        <v>Тимербулатов Раиль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45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IF(5стр2!F6=5стр2!E4,5стр2!E8,IF(5стр2!F6=5стр2!E8,5стр2!E4,0))</f>
        <v>Качкинов Эльвир</v>
      </c>
      <c r="C69" s="3"/>
      <c r="D69" s="3"/>
      <c r="E69" s="2">
        <v>-57</v>
      </c>
      <c r="F69" s="8" t="str">
        <f>IF(5стр2!G26=5стр2!F22,5стр2!F30,IF(5стр2!G26=5стр2!F30,5стр2!F22,0))</f>
        <v>Валеева Гузель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43</v>
      </c>
      <c r="D70" s="3"/>
      <c r="E70" s="3"/>
      <c r="F70" s="2">
        <v>-62</v>
      </c>
      <c r="G70" s="4" t="str">
        <f>IF(G68=F67,F69,IF(G68=F69,F67,0))</f>
        <v>Валеева Гузель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IF(5стр2!F14=5стр2!E12,5стр2!E16,IF(5стр2!F14=5стр2!E16,5стр2!E12,0))</f>
        <v>Журавлев Александр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46</v>
      </c>
      <c r="E72" s="2">
        <v>-63</v>
      </c>
      <c r="F72" s="4" t="str">
        <f>IF(C70=B69,B71,IF(C70=B71,B69,0))</f>
        <v>Журавлев Александр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IF(5стр2!F22=5стр2!E20,5стр2!E24,IF(5стр2!F22=5стр2!E24,5стр2!E20,0))</f>
        <v>Битунов Алексей</v>
      </c>
      <c r="C73" s="9"/>
      <c r="D73" s="17" t="s">
        <v>6</v>
      </c>
      <c r="E73" s="3"/>
      <c r="F73" s="5">
        <v>66</v>
      </c>
      <c r="G73" s="6" t="s">
        <v>42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46</v>
      </c>
      <c r="D74" s="20"/>
      <c r="E74" s="2">
        <v>-64</v>
      </c>
      <c r="F74" s="8" t="str">
        <f>IF(C74=B73,B75,IF(C74=B75,B73,0))</f>
        <v>Битунов Алексей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IF(5стр2!F30=5стр2!E28,5стр2!E32,IF(5стр2!F30=5стр2!E32,5стр2!E28,0))</f>
        <v>Савинов Леонид</v>
      </c>
      <c r="C75" s="2">
        <v>-65</v>
      </c>
      <c r="D75" s="4" t="str">
        <f>IF(D72=C70,C74,IF(D72=C74,C70,0))</f>
        <v>Качкинов Эльвир</v>
      </c>
      <c r="E75" s="3"/>
      <c r="F75" s="2">
        <v>-66</v>
      </c>
      <c r="G75" s="4" t="str">
        <f>IF(G73=F72,F74,IF(G73=F74,F72,0))</f>
        <v>Журавлев Александр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3" t="str">
        <f>Сп5!A1</f>
        <v>Кубок Башкортостана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2" t="str">
        <f>Сп5!A2</f>
        <v>1/64 финала Турнира Николай Смирнов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1">
        <f>Сп5!A3</f>
        <v>40481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2">
        <v>-1</v>
      </c>
      <c r="B4" s="4" t="str">
        <f>IF(5стр1!C6=5стр1!B5,5стр1!B7,IF(5стр1!C6=5стр1!B7,5стр1!B5,0))</f>
        <v>нет</v>
      </c>
      <c r="C4" s="3"/>
      <c r="D4" s="2">
        <v>-25</v>
      </c>
      <c r="E4" s="4" t="str">
        <f>IF(5стр1!E12=5стр1!D8,5стр1!D16,IF(5стр1!E12=5стр1!D16,5стр1!D8,0))</f>
        <v>Тимербулатов Раиль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26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IF(5стр1!C10=5стр1!B9,5стр1!B11,IF(5стр1!C10=5стр1!B11,5стр1!B9,0))</f>
        <v>Филимонов Никита</v>
      </c>
      <c r="C6" s="5">
        <v>40</v>
      </c>
      <c r="D6" s="12" t="s">
        <v>26</v>
      </c>
      <c r="E6" s="5">
        <v>52</v>
      </c>
      <c r="F6" s="12" t="s">
        <v>45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IF(5стр1!D64=5стр1!C62,5стр1!C66,IF(5стр1!D64=5стр1!C66,5стр1!C62,0))</f>
        <v>Алексеев Глеб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IF(5стр1!C14=5стр1!B13,5стр1!B15,IF(5стр1!C14=5стр1!B15,5стр1!B13,0))</f>
        <v>нет</v>
      </c>
      <c r="C8" s="3"/>
      <c r="D8" s="5">
        <v>48</v>
      </c>
      <c r="E8" s="33" t="s">
        <v>43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IF(5стр1!C18=5стр1!B17,5стр1!B19,IF(5стр1!C18=5стр1!B19,5стр1!B17,0))</f>
        <v>нет</v>
      </c>
      <c r="C10" s="5">
        <v>41</v>
      </c>
      <c r="D10" s="33" t="s">
        <v>43</v>
      </c>
      <c r="E10" s="13"/>
      <c r="F10" s="5">
        <v>56</v>
      </c>
      <c r="G10" s="12" t="s">
        <v>40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IF(5стр1!D56=5стр1!C54,5стр1!C58,IF(5стр1!D56=5стр1!C58,5стр1!C54,0))</f>
        <v>Качкинов Эльвир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IF(5стр1!C22=5стр1!B21,5стр1!B23,IF(5стр1!C22=5стр1!B23,5стр1!B21,0))</f>
        <v>нет</v>
      </c>
      <c r="C12" s="3"/>
      <c r="D12" s="2">
        <v>-26</v>
      </c>
      <c r="E12" s="4" t="str">
        <f>IF(5стр1!E28=5стр1!D24,5стр1!D32,IF(5стр1!E28=5стр1!D32,5стр1!D24,0))</f>
        <v>Якупов Данил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IF(5стр1!C26=5стр1!B25,5стр1!B27,IF(5стр1!C26=5стр1!B27,5стр1!B25,0))</f>
        <v>нет</v>
      </c>
      <c r="C14" s="5">
        <v>42</v>
      </c>
      <c r="D14" s="12" t="s">
        <v>47</v>
      </c>
      <c r="E14" s="5">
        <v>53</v>
      </c>
      <c r="F14" s="33" t="s">
        <v>40</v>
      </c>
      <c r="G14" s="5">
        <v>58</v>
      </c>
      <c r="H14" s="12" t="s">
        <v>38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IF(5стр1!D48=5стр1!C46,5стр1!C50,IF(5стр1!D48=5стр1!C50,5стр1!C46,0))</f>
        <v>Журавлев Александр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IF(5стр1!C30=5стр1!B29,5стр1!B31,IF(5стр1!C30=5стр1!B31,5стр1!B29,0))</f>
        <v>нет</v>
      </c>
      <c r="C16" s="3"/>
      <c r="D16" s="5">
        <v>49</v>
      </c>
      <c r="E16" s="33" t="s">
        <v>47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IF(5стр1!C34=5стр1!B33,5стр1!B35,IF(5стр1!C34=5стр1!B35,5стр1!B33,0))</f>
        <v>нет</v>
      </c>
      <c r="C18" s="5">
        <v>43</v>
      </c>
      <c r="D18" s="33" t="s">
        <v>25</v>
      </c>
      <c r="E18" s="13"/>
      <c r="F18" s="2">
        <v>-30</v>
      </c>
      <c r="G18" s="8" t="str">
        <f>IF(5стр1!F52=5стр1!E44,5стр1!E60,IF(5стр1!F52=5стр1!E60,5стр1!E44,0))</f>
        <v>Зверс Виктория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IF(5стр1!D40=5стр1!C38,5стр1!C42,IF(5стр1!D40=5стр1!C42,5стр1!C38,0))</f>
        <v>Фатхинуров Фидаиль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IF(5стр1!C38=5стр1!B37,5стр1!B39,IF(5стр1!C38=5стр1!B39,5стр1!B37,0))</f>
        <v>нет</v>
      </c>
      <c r="C20" s="3"/>
      <c r="D20" s="2">
        <v>-27</v>
      </c>
      <c r="E20" s="4" t="str">
        <f>IF(5стр1!E44=5стр1!D40,5стр1!D48,IF(5стр1!E44=5стр1!D48,5стр1!D40,0))</f>
        <v>Битунов Алексей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/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IF(5стр1!C42=5стр1!B41,5стр1!B43,IF(5стр1!C42=5стр1!B43,5стр1!B41,0))</f>
        <v>нет</v>
      </c>
      <c r="C22" s="5">
        <v>44</v>
      </c>
      <c r="D22" s="12" t="s">
        <v>22</v>
      </c>
      <c r="E22" s="5">
        <v>54</v>
      </c>
      <c r="F22" s="12" t="s">
        <v>20</v>
      </c>
      <c r="G22" s="13"/>
      <c r="H22" s="5">
        <v>60</v>
      </c>
      <c r="I22" s="34" t="s">
        <v>37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IF(5стр1!D32=5стр1!C30,5стр1!C34,IF(5стр1!D32=5стр1!C34,5стр1!C30,0))</f>
        <v>Сидорин Назарий</v>
      </c>
      <c r="D23" s="9"/>
      <c r="E23" s="9"/>
      <c r="F23" s="9"/>
      <c r="G23" s="13"/>
      <c r="H23" s="9"/>
      <c r="I23" s="20"/>
      <c r="J23" s="40" t="s">
        <v>2</v>
      </c>
      <c r="K23" s="40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IF(5стр1!C46=5стр1!B45,5стр1!B47,IF(5стр1!C46=5стр1!B47,5стр1!B45,0))</f>
        <v>нет</v>
      </c>
      <c r="C24" s="3"/>
      <c r="D24" s="5">
        <v>50</v>
      </c>
      <c r="E24" s="33" t="s">
        <v>20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IF(5стр1!C50=5стр1!B49,5стр1!B51,IF(5стр1!C50=5стр1!B51,5стр1!B49,0))</f>
        <v>нет</v>
      </c>
      <c r="C26" s="5">
        <v>45</v>
      </c>
      <c r="D26" s="33" t="s">
        <v>20</v>
      </c>
      <c r="E26" s="13"/>
      <c r="F26" s="5">
        <v>57</v>
      </c>
      <c r="G26" s="12" t="s">
        <v>44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IF(5стр1!D24=5стр1!C22,5стр1!C26,IF(5стр1!D24=5стр1!C26,5стр1!C22,0))</f>
        <v>Валеева Гузель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IF(5стр1!C54=5стр1!B53,5стр1!B55,IF(5стр1!C54=5стр1!B55,5стр1!B53,0))</f>
        <v>нет</v>
      </c>
      <c r="C28" s="3"/>
      <c r="D28" s="2">
        <v>-28</v>
      </c>
      <c r="E28" s="4" t="str">
        <f>IF(5стр1!E60=5стр1!D56,5стр1!D64,IF(5стр1!E60=5стр1!D64,5стр1!D56,0))</f>
        <v>Савинов Леонид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IF(5стр1!C58=5стр1!B57,5стр1!B59,IF(5стр1!C58=5стр1!B59,5стр1!B57,0))</f>
        <v>нет</v>
      </c>
      <c r="C30" s="5">
        <v>46</v>
      </c>
      <c r="D30" s="12" t="s">
        <v>44</v>
      </c>
      <c r="E30" s="5">
        <v>55</v>
      </c>
      <c r="F30" s="33" t="s">
        <v>44</v>
      </c>
      <c r="G30" s="5">
        <v>59</v>
      </c>
      <c r="H30" s="33" t="s">
        <v>37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IF(5стр1!D16=5стр1!C14,5стр1!C18,IF(5стр1!D16=5стр1!C18,5стр1!C14,0))</f>
        <v>Исмайлов Азамат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IF(5стр1!C62=5стр1!B61,5стр1!B63,IF(5стр1!C62=5стр1!B63,5стр1!B61,0))</f>
        <v>нет</v>
      </c>
      <c r="C32" s="3"/>
      <c r="D32" s="5">
        <v>51</v>
      </c>
      <c r="E32" s="33" t="s">
        <v>44</v>
      </c>
      <c r="F32" s="3"/>
      <c r="G32" s="9"/>
      <c r="H32" s="2">
        <v>-60</v>
      </c>
      <c r="I32" s="4" t="str">
        <f>IF(I22=H14,H30,IF(I22=H30,H14,0))</f>
        <v>Зверс Виктория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/>
      <c r="D33" s="9"/>
      <c r="E33" s="13"/>
      <c r="F33" s="3"/>
      <c r="G33" s="9"/>
      <c r="H33" s="3"/>
      <c r="I33" s="20"/>
      <c r="J33" s="40" t="s">
        <v>3</v>
      </c>
      <c r="K33" s="40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IF(5стр1!C66=5стр1!B65,5стр1!B67,IF(5стр1!C66=5стр1!B67,5стр1!B65,0))</f>
        <v>нет</v>
      </c>
      <c r="C34" s="5">
        <v>47</v>
      </c>
      <c r="D34" s="33" t="s">
        <v>48</v>
      </c>
      <c r="E34" s="13"/>
      <c r="F34" s="2">
        <v>-29</v>
      </c>
      <c r="G34" s="8" t="str">
        <f>IF(5стр1!F20=5стр1!E12,5стр1!E28,IF(5стр1!F20=5стр1!E28,5стр1!E12,0))</f>
        <v>Богачева Елена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IF(5стр1!D8=5стр1!C6,5стр1!C10,IF(5стр1!D8=5стр1!C10,5стр1!C6,0))</f>
        <v>Молодцова Ксения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Алексеев Глеб</v>
      </c>
      <c r="C37" s="3"/>
      <c r="D37" s="3"/>
      <c r="E37" s="3"/>
      <c r="F37" s="2">
        <v>-48</v>
      </c>
      <c r="G37" s="4" t="str">
        <f>IF(E8=D6,D10,IF(E8=D10,D6,0))</f>
        <v>Филимонов Никита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21</v>
      </c>
      <c r="D38" s="3"/>
      <c r="E38" s="3"/>
      <c r="F38" s="3"/>
      <c r="G38" s="5">
        <v>67</v>
      </c>
      <c r="H38" s="12" t="s">
        <v>25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Фатхинуров Фидаиль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21</v>
      </c>
      <c r="E40" s="3"/>
      <c r="F40" s="3"/>
      <c r="G40" s="3"/>
      <c r="H40" s="5">
        <v>69</v>
      </c>
      <c r="I40" s="22" t="s">
        <v>25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Сидорин Назарий</v>
      </c>
      <c r="H41" s="9"/>
      <c r="I41" s="19"/>
      <c r="J41" s="40" t="s">
        <v>12</v>
      </c>
      <c r="K41" s="40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/>
      <c r="D42" s="9"/>
      <c r="E42" s="3"/>
      <c r="F42" s="3"/>
      <c r="G42" s="5">
        <v>68</v>
      </c>
      <c r="H42" s="33" t="s">
        <v>48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Молодцова Ксения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21</v>
      </c>
      <c r="F44" s="3"/>
      <c r="G44" s="3"/>
      <c r="H44" s="2">
        <v>-69</v>
      </c>
      <c r="I44" s="4" t="str">
        <f>IF(I40=H38,H42,IF(I40=H42,H38,0))</f>
        <v>Молодцова Ксения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>
        <f>IF(D22=C21,C23,IF(D22=C23,C21,0))</f>
        <v>0</v>
      </c>
      <c r="C45" s="3"/>
      <c r="D45" s="9"/>
      <c r="E45" s="14" t="s">
        <v>50</v>
      </c>
      <c r="F45" s="3"/>
      <c r="G45" s="2">
        <v>-67</v>
      </c>
      <c r="H45" s="4" t="str">
        <f>IF(H38=G37,G39,IF(H38=G39,G37,0))</f>
        <v>Филимонов Никита</v>
      </c>
      <c r="I45" s="20"/>
      <c r="J45" s="40" t="s">
        <v>14</v>
      </c>
      <c r="K45" s="40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/>
      <c r="D46" s="9"/>
      <c r="E46" s="3"/>
      <c r="F46" s="3"/>
      <c r="G46" s="3"/>
      <c r="H46" s="5">
        <v>70</v>
      </c>
      <c r="I46" s="34" t="s">
        <v>22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Сидорин Назарий</v>
      </c>
      <c r="I47" s="20"/>
      <c r="J47" s="40" t="s">
        <v>13</v>
      </c>
      <c r="K47" s="40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/>
      <c r="E48" s="3"/>
      <c r="F48" s="3"/>
      <c r="G48" s="3"/>
      <c r="H48" s="2">
        <v>-70</v>
      </c>
      <c r="I48" s="4" t="str">
        <f>IF(I46=H45,H47,IF(I46=H47,H45,0))</f>
        <v>Филимонов Никита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40" t="s">
        <v>15</v>
      </c>
      <c r="K49" s="40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/>
      <c r="D50" s="2">
        <v>-77</v>
      </c>
      <c r="E50" s="4">
        <f>IF(E44=D40,D48,IF(E44=D48,D40,0))</f>
        <v>0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>
        <f>IF(D34=C33,C35,IF(D34=C35,C33,0))</f>
        <v>0</v>
      </c>
      <c r="C51" s="3"/>
      <c r="D51" s="3"/>
      <c r="E51" s="14" t="s">
        <v>51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/>
      <c r="F53" s="3"/>
      <c r="G53" s="3"/>
      <c r="H53" s="5">
        <v>81</v>
      </c>
      <c r="I53" s="22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>
        <f>IF(D48=C46,C50,IF(D48=C50,C46,0))</f>
        <v>0</v>
      </c>
      <c r="E54" s="14" t="s">
        <v>52</v>
      </c>
      <c r="F54" s="2">
        <v>-73</v>
      </c>
      <c r="G54" s="4">
        <f>IF(C46=B45,B47,IF(C46=B47,B45,0))</f>
        <v>0</v>
      </c>
      <c r="H54" s="9"/>
      <c r="I54" s="19"/>
      <c r="J54" s="40" t="s">
        <v>53</v>
      </c>
      <c r="K54" s="40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33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54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40" t="s">
        <v>55</v>
      </c>
      <c r="K58" s="40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40" t="s">
        <v>56</v>
      </c>
      <c r="K60" s="40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40" t="s">
        <v>57</v>
      </c>
      <c r="K62" s="40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58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40" t="s">
        <v>59</v>
      </c>
      <c r="K67" s="40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>
        <f>IF(C33=B32,B34,IF(C33=B34,B32,0))</f>
        <v>0</v>
      </c>
      <c r="C70" s="3"/>
      <c r="D70" s="3"/>
      <c r="E70" s="14" t="s">
        <v>60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40" t="s">
        <v>61</v>
      </c>
      <c r="K71" s="40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62</v>
      </c>
      <c r="F73" s="3"/>
      <c r="G73" s="2">
        <v>-92</v>
      </c>
      <c r="H73" s="8">
        <f>IF(H68=G67,G69,IF(H68=G69,G67,0))</f>
        <v>0</v>
      </c>
      <c r="I73" s="20"/>
      <c r="J73" s="40" t="s">
        <v>63</v>
      </c>
      <c r="K73" s="40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64</v>
      </c>
      <c r="F75" s="3"/>
      <c r="G75" s="13"/>
      <c r="H75" s="3"/>
      <c r="I75" s="20"/>
      <c r="J75" s="40" t="s">
        <v>65</v>
      </c>
      <c r="K75" s="40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68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40489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69</v>
      </c>
      <c r="B7" s="25">
        <v>1</v>
      </c>
      <c r="C7" s="26" t="str">
        <f>4!F20</f>
        <v>Турбовец Владислав</v>
      </c>
      <c r="D7" s="23"/>
      <c r="E7" s="23"/>
      <c r="F7" s="23"/>
      <c r="G7" s="23"/>
      <c r="H7" s="23"/>
      <c r="I7" s="23"/>
    </row>
    <row r="8" spans="1:9" ht="18">
      <c r="A8" s="24" t="s">
        <v>70</v>
      </c>
      <c r="B8" s="25">
        <v>2</v>
      </c>
      <c r="C8" s="26" t="str">
        <f>4!F31</f>
        <v>Мирвалиева Альфия</v>
      </c>
      <c r="D8" s="23"/>
      <c r="E8" s="23"/>
      <c r="F8" s="23"/>
      <c r="G8" s="23"/>
      <c r="H8" s="23"/>
      <c r="I8" s="23"/>
    </row>
    <row r="9" spans="1:9" ht="18">
      <c r="A9" s="24" t="s">
        <v>71</v>
      </c>
      <c r="B9" s="25">
        <v>3</v>
      </c>
      <c r="C9" s="26" t="str">
        <f>4!G43</f>
        <v>Уразаев Рифкат</v>
      </c>
      <c r="D9" s="23"/>
      <c r="E9" s="23"/>
      <c r="F9" s="23"/>
      <c r="G9" s="23"/>
      <c r="H9" s="23"/>
      <c r="I9" s="23"/>
    </row>
    <row r="10" spans="1:9" ht="18">
      <c r="A10" s="24" t="s">
        <v>72</v>
      </c>
      <c r="B10" s="25">
        <v>4</v>
      </c>
      <c r="C10" s="26" t="str">
        <f>4!G51</f>
        <v>Мансуров Данар</v>
      </c>
      <c r="D10" s="23"/>
      <c r="E10" s="23"/>
      <c r="F10" s="23"/>
      <c r="G10" s="23"/>
      <c r="H10" s="23"/>
      <c r="I10" s="23"/>
    </row>
    <row r="11" spans="1:9" ht="18">
      <c r="A11" s="24" t="s">
        <v>73</v>
      </c>
      <c r="B11" s="25">
        <v>5</v>
      </c>
      <c r="C11" s="26" t="str">
        <f>4!C55</f>
        <v>Шагалеев Ленар</v>
      </c>
      <c r="D11" s="23"/>
      <c r="E11" s="23"/>
      <c r="F11" s="23"/>
      <c r="G11" s="23"/>
      <c r="H11" s="23"/>
      <c r="I11" s="23"/>
    </row>
    <row r="12" spans="1:9" ht="18">
      <c r="A12" s="24" t="s">
        <v>41</v>
      </c>
      <c r="B12" s="25">
        <v>6</v>
      </c>
      <c r="C12" s="26" t="str">
        <f>4!C57</f>
        <v>Буков Владислав</v>
      </c>
      <c r="D12" s="23"/>
      <c r="E12" s="23"/>
      <c r="F12" s="23"/>
      <c r="G12" s="23"/>
      <c r="H12" s="23"/>
      <c r="I12" s="23"/>
    </row>
    <row r="13" spans="1:9" ht="18">
      <c r="A13" s="24" t="s">
        <v>37</v>
      </c>
      <c r="B13" s="25">
        <v>7</v>
      </c>
      <c r="C13" s="26" t="str">
        <f>4!C60</f>
        <v>Богачева Елена</v>
      </c>
      <c r="D13" s="23"/>
      <c r="E13" s="23"/>
      <c r="F13" s="23"/>
      <c r="G13" s="23"/>
      <c r="H13" s="23"/>
      <c r="I13" s="23"/>
    </row>
    <row r="14" spans="1:9" ht="18">
      <c r="A14" s="24" t="s">
        <v>44</v>
      </c>
      <c r="B14" s="25">
        <v>8</v>
      </c>
      <c r="C14" s="26" t="str">
        <f>4!C62</f>
        <v>Асылгужин Ринат</v>
      </c>
      <c r="D14" s="23"/>
      <c r="E14" s="23"/>
      <c r="F14" s="23"/>
      <c r="G14" s="23"/>
      <c r="H14" s="23"/>
      <c r="I14" s="23"/>
    </row>
    <row r="15" spans="1:9" ht="18">
      <c r="A15" s="24" t="s">
        <v>74</v>
      </c>
      <c r="B15" s="25">
        <v>9</v>
      </c>
      <c r="C15" s="26" t="str">
        <f>4!G57</f>
        <v>Исмайлов Азамат</v>
      </c>
      <c r="D15" s="23"/>
      <c r="E15" s="23"/>
      <c r="F15" s="23"/>
      <c r="G15" s="23"/>
      <c r="H15" s="23"/>
      <c r="I15" s="23"/>
    </row>
    <row r="16" spans="1:9" ht="18">
      <c r="A16" s="24" t="s">
        <v>75</v>
      </c>
      <c r="B16" s="25">
        <v>10</v>
      </c>
      <c r="C16" s="26" t="str">
        <f>4!G60</f>
        <v>Гаскаров Динар</v>
      </c>
      <c r="D16" s="23"/>
      <c r="E16" s="23"/>
      <c r="F16" s="23"/>
      <c r="G16" s="23"/>
      <c r="H16" s="23"/>
      <c r="I16" s="23"/>
    </row>
    <row r="17" spans="1:9" ht="18">
      <c r="A17" s="24" t="s">
        <v>20</v>
      </c>
      <c r="B17" s="25">
        <v>11</v>
      </c>
      <c r="C17" s="26" t="str">
        <f>4!G64</f>
        <v>Тихомиров Кирилл</v>
      </c>
      <c r="D17" s="23"/>
      <c r="E17" s="23"/>
      <c r="F17" s="23"/>
      <c r="G17" s="23"/>
      <c r="H17" s="23"/>
      <c r="I17" s="23"/>
    </row>
    <row r="18" spans="1:9" ht="18">
      <c r="A18" s="24" t="s">
        <v>76</v>
      </c>
      <c r="B18" s="25">
        <v>12</v>
      </c>
      <c r="C18" s="26" t="str">
        <f>4!G66</f>
        <v>Валеева Гузель</v>
      </c>
      <c r="D18" s="23"/>
      <c r="E18" s="23"/>
      <c r="F18" s="23"/>
      <c r="G18" s="23"/>
      <c r="H18" s="23"/>
      <c r="I18" s="23"/>
    </row>
    <row r="19" spans="1:9" ht="18">
      <c r="A19" s="24" t="s">
        <v>77</v>
      </c>
      <c r="B19" s="25">
        <v>13</v>
      </c>
      <c r="C19" s="26" t="str">
        <f>4!D67</f>
        <v>Асылгужин Радмир</v>
      </c>
      <c r="D19" s="23"/>
      <c r="E19" s="23"/>
      <c r="F19" s="23"/>
      <c r="G19" s="23"/>
      <c r="H19" s="23"/>
      <c r="I19" s="23"/>
    </row>
    <row r="20" spans="1:9" ht="18">
      <c r="A20" s="24" t="s">
        <v>49</v>
      </c>
      <c r="B20" s="25">
        <v>14</v>
      </c>
      <c r="C20" s="26">
        <f>4!D70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49</v>
      </c>
      <c r="B21" s="25">
        <v>15</v>
      </c>
      <c r="C21" s="26">
        <f>4!G69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49</v>
      </c>
      <c r="B22" s="25">
        <v>16</v>
      </c>
      <c r="C22" s="26" t="str">
        <f>4!G71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8" t="str">
        <f>Сп4!A1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Сп4!A2</f>
        <v>1/32 финала Турнира Николай Смирнов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Сп4!A3</f>
        <v>40489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Сп4!A7</f>
        <v>Буков Владислав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69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Сп4!A22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69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Сп4!A15</f>
        <v>Тихомиров Кирилл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44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Сп4!A14</f>
        <v>Исмайлов Азамат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76</v>
      </c>
      <c r="F12" s="3"/>
      <c r="G12" s="11"/>
      <c r="H12" s="3"/>
      <c r="I12" s="3"/>
    </row>
    <row r="13" spans="1:9" ht="12.75">
      <c r="A13" s="2">
        <v>5</v>
      </c>
      <c r="B13" s="4" t="str">
        <f>Сп4!A11</f>
        <v>Гаскаров Динар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76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Сп4!A18</f>
        <v>Турбовец Владислав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76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Сп4!A19</f>
        <v>Асылгужин Радмир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72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Сп4!A10</f>
        <v>Мансуров Данар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76</v>
      </c>
      <c r="G20" s="6"/>
      <c r="H20" s="6"/>
      <c r="I20" s="6"/>
    </row>
    <row r="21" spans="1:9" ht="12.75">
      <c r="A21" s="2">
        <v>3</v>
      </c>
      <c r="B21" s="4" t="str">
        <f>Сп4!A9</f>
        <v>Мирвалиева Альфия</v>
      </c>
      <c r="C21" s="3"/>
      <c r="D21" s="3"/>
      <c r="E21" s="9"/>
      <c r="F21" s="13"/>
      <c r="G21" s="3"/>
      <c r="H21" s="40" t="s">
        <v>0</v>
      </c>
      <c r="I21" s="40"/>
    </row>
    <row r="22" spans="1:9" ht="12.75">
      <c r="A22" s="3"/>
      <c r="B22" s="5">
        <v>5</v>
      </c>
      <c r="C22" s="6" t="s">
        <v>71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Сп4!A20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71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Сп4!A17</f>
        <v>Валеева Гузель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41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Сп4!A12</f>
        <v>Уразаев Рифкат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71</v>
      </c>
      <c r="F28" s="13"/>
      <c r="G28" s="3"/>
      <c r="H28" s="3"/>
      <c r="I28" s="3"/>
    </row>
    <row r="29" spans="1:9" ht="12.75">
      <c r="A29" s="2">
        <v>7</v>
      </c>
      <c r="B29" s="4" t="str">
        <f>Сп4!A13</f>
        <v>Богачева Елена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37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Сп4!A16</f>
        <v>Асылгужин Ринат</v>
      </c>
      <c r="C31" s="9"/>
      <c r="D31" s="9"/>
      <c r="E31" s="2">
        <v>-15</v>
      </c>
      <c r="F31" s="4" t="str">
        <f>IF(F20=E12,E28,IF(F20=E28,E12,0))</f>
        <v>Мирвалиева Альфия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70</v>
      </c>
      <c r="E32" s="3"/>
      <c r="F32" s="13"/>
      <c r="G32" s="3"/>
      <c r="H32" s="40" t="s">
        <v>1</v>
      </c>
      <c r="I32" s="40"/>
    </row>
    <row r="33" spans="1:9" ht="12.75">
      <c r="A33" s="2">
        <v>15</v>
      </c>
      <c r="B33" s="4" t="str">
        <f>Сп4!A21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70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Сп4!A8</f>
        <v>Шагалеев Ленар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Буков Владислав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74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Тихомиров Кирилл</v>
      </c>
      <c r="C39" s="5">
        <v>20</v>
      </c>
      <c r="D39" s="15" t="s">
        <v>37</v>
      </c>
      <c r="E39" s="5">
        <v>26</v>
      </c>
      <c r="F39" s="15" t="s">
        <v>41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Богачева Елена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Гаскаров Динар</v>
      </c>
      <c r="C41" s="3"/>
      <c r="D41" s="5">
        <v>24</v>
      </c>
      <c r="E41" s="16" t="s">
        <v>41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73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Асылгужин Радмир</v>
      </c>
      <c r="C43" s="5">
        <v>21</v>
      </c>
      <c r="D43" s="16" t="s">
        <v>41</v>
      </c>
      <c r="E43" s="13"/>
      <c r="F43" s="5">
        <v>28</v>
      </c>
      <c r="G43" s="15" t="s">
        <v>41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Уразаев Рифкат</v>
      </c>
      <c r="D44" s="3"/>
      <c r="E44" s="13"/>
      <c r="F44" s="9"/>
      <c r="G44" s="3"/>
      <c r="H44" s="40" t="s">
        <v>2</v>
      </c>
      <c r="I44" s="40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Шагалеев Ленар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20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Валеева Гузель</v>
      </c>
      <c r="C47" s="5">
        <v>22</v>
      </c>
      <c r="D47" s="15" t="s">
        <v>72</v>
      </c>
      <c r="E47" s="5">
        <v>27</v>
      </c>
      <c r="F47" s="16" t="s">
        <v>72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Мансуров Данар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Асылгужин Ринат</v>
      </c>
      <c r="C49" s="3"/>
      <c r="D49" s="5">
        <v>25</v>
      </c>
      <c r="E49" s="16" t="s">
        <v>72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75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75</v>
      </c>
      <c r="E51" s="13"/>
      <c r="F51" s="2">
        <v>-28</v>
      </c>
      <c r="G51" s="4" t="str">
        <f>IF(G43=F39,F47,IF(G43=F47,F39,0))</f>
        <v>Мансуров Данар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Исмайлов Азамат</v>
      </c>
      <c r="D52" s="3"/>
      <c r="E52" s="13"/>
      <c r="F52" s="3"/>
      <c r="G52" s="19"/>
      <c r="H52" s="40" t="s">
        <v>3</v>
      </c>
      <c r="I52" s="40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Буков Владислав</v>
      </c>
      <c r="C54" s="3"/>
      <c r="D54" s="2">
        <v>-20</v>
      </c>
      <c r="E54" s="4" t="str">
        <f>IF(D39=C38,C40,IF(D39=C40,C38,0))</f>
        <v>Тихомиров Кирилл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70</v>
      </c>
      <c r="D55" s="3"/>
      <c r="E55" s="5">
        <v>31</v>
      </c>
      <c r="F55" s="6" t="s">
        <v>73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Шагалеев Ленар</v>
      </c>
      <c r="C56" s="14" t="s">
        <v>4</v>
      </c>
      <c r="D56" s="2">
        <v>-21</v>
      </c>
      <c r="E56" s="8" t="str">
        <f>IF(D43=C42,C44,IF(D43=C44,C42,0))</f>
        <v>Гаскаров Динар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Буков Владислав</v>
      </c>
      <c r="D57" s="3"/>
      <c r="E57" s="3"/>
      <c r="F57" s="5">
        <v>33</v>
      </c>
      <c r="G57" s="6" t="s">
        <v>44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Валеева Гузель</v>
      </c>
      <c r="F58" s="9"/>
      <c r="G58" s="3"/>
      <c r="H58" s="40" t="s">
        <v>6</v>
      </c>
      <c r="I58" s="40"/>
    </row>
    <row r="59" spans="1:9" ht="12.75">
      <c r="A59" s="2">
        <v>-24</v>
      </c>
      <c r="B59" s="4" t="str">
        <f>IF(E41=D39,D43,IF(E41=D43,D39,0))</f>
        <v>Богачева Елена</v>
      </c>
      <c r="C59" s="3"/>
      <c r="D59" s="3"/>
      <c r="E59" s="5">
        <v>32</v>
      </c>
      <c r="F59" s="10" t="s">
        <v>44</v>
      </c>
      <c r="G59" s="20"/>
      <c r="H59" s="3"/>
      <c r="I59" s="3"/>
    </row>
    <row r="60" spans="1:9" ht="12.75">
      <c r="A60" s="3"/>
      <c r="B60" s="5">
        <v>30</v>
      </c>
      <c r="C60" s="6" t="s">
        <v>37</v>
      </c>
      <c r="D60" s="2">
        <v>-23</v>
      </c>
      <c r="E60" s="8" t="str">
        <f>IF(D51=C50,C52,IF(D51=C52,C50,0))</f>
        <v>Исмайлов Азамат</v>
      </c>
      <c r="F60" s="2">
        <v>-33</v>
      </c>
      <c r="G60" s="4" t="str">
        <f>IF(G57=F55,F59,IF(G57=F59,F55,0))</f>
        <v>Гаскаров Динар</v>
      </c>
      <c r="H60" s="12"/>
      <c r="I60" s="12"/>
    </row>
    <row r="61" spans="1:9" ht="12.75">
      <c r="A61" s="2">
        <v>-25</v>
      </c>
      <c r="B61" s="8" t="str">
        <f>IF(E49=D47,D51,IF(E49=D51,D47,0))</f>
        <v>Асылгужин Ринат</v>
      </c>
      <c r="C61" s="14" t="s">
        <v>7</v>
      </c>
      <c r="D61" s="3"/>
      <c r="E61" s="3"/>
      <c r="F61" s="3"/>
      <c r="G61" s="3"/>
      <c r="H61" s="40" t="s">
        <v>8</v>
      </c>
      <c r="I61" s="40"/>
    </row>
    <row r="62" spans="1:9" ht="12.75">
      <c r="A62" s="3"/>
      <c r="B62" s="2">
        <v>-30</v>
      </c>
      <c r="C62" s="4" t="str">
        <f>IF(C60=B59,B61,IF(C60=B61,B59,0))</f>
        <v>Асылгужин Ринат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Тихомиров Кирилл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74</v>
      </c>
      <c r="H64" s="12"/>
      <c r="I64" s="12"/>
    </row>
    <row r="65" spans="1:9" ht="12.75">
      <c r="A65" s="3"/>
      <c r="B65" s="5">
        <v>35</v>
      </c>
      <c r="C65" s="6" t="s">
        <v>77</v>
      </c>
      <c r="D65" s="3"/>
      <c r="E65" s="2">
        <v>-32</v>
      </c>
      <c r="F65" s="8" t="str">
        <f>IF(F59=E58,E60,IF(F59=E60,E58,0))</f>
        <v>Валеева Гузель</v>
      </c>
      <c r="G65" s="3"/>
      <c r="H65" s="40" t="s">
        <v>10</v>
      </c>
      <c r="I65" s="40"/>
    </row>
    <row r="66" spans="1:9" ht="12.75">
      <c r="A66" s="2">
        <v>-17</v>
      </c>
      <c r="B66" s="8" t="str">
        <f>IF(C42=B41,B43,IF(C42=B43,B41,0))</f>
        <v>Асылгужин Радмир</v>
      </c>
      <c r="C66" s="9"/>
      <c r="D66" s="13"/>
      <c r="E66" s="3"/>
      <c r="F66" s="2">
        <v>-34</v>
      </c>
      <c r="G66" s="4" t="str">
        <f>IF(G64=F63,F65,IF(G64=F65,F63,0))</f>
        <v>Валеева Гузель</v>
      </c>
      <c r="H66" s="12"/>
      <c r="I66" s="12"/>
    </row>
    <row r="67" spans="1:9" ht="12.75">
      <c r="A67" s="3"/>
      <c r="B67" s="3"/>
      <c r="C67" s="5">
        <v>37</v>
      </c>
      <c r="D67" s="6" t="s">
        <v>77</v>
      </c>
      <c r="E67" s="3"/>
      <c r="F67" s="3"/>
      <c r="G67" s="3"/>
      <c r="H67" s="40" t="s">
        <v>11</v>
      </c>
      <c r="I67" s="40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40" t="s">
        <v>13</v>
      </c>
      <c r="I70" s="40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40" t="s">
        <v>15</v>
      </c>
      <c r="I72" s="4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6" t="s">
        <v>36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36" t="s">
        <v>78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40496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79</v>
      </c>
      <c r="B7" s="25">
        <v>1</v>
      </c>
      <c r="C7" s="26" t="str">
        <f>3стр1!G36</f>
        <v>Арсланов Марсель</v>
      </c>
      <c r="D7" s="23"/>
      <c r="E7" s="23"/>
      <c r="F7" s="23"/>
      <c r="G7" s="23"/>
      <c r="H7" s="23"/>
      <c r="I7" s="23"/>
    </row>
    <row r="8" spans="1:9" ht="18">
      <c r="A8" s="24" t="s">
        <v>80</v>
      </c>
      <c r="B8" s="25">
        <v>2</v>
      </c>
      <c r="C8" s="26" t="str">
        <f>3стр1!G56</f>
        <v>Максютов Тимур</v>
      </c>
      <c r="D8" s="23"/>
      <c r="E8" s="23"/>
      <c r="F8" s="23"/>
      <c r="G8" s="23"/>
      <c r="H8" s="23"/>
      <c r="I8" s="23"/>
    </row>
    <row r="9" spans="1:9" ht="18">
      <c r="A9" s="24" t="s">
        <v>81</v>
      </c>
      <c r="B9" s="25">
        <v>3</v>
      </c>
      <c r="C9" s="26" t="str">
        <f>3стр2!I22</f>
        <v>Елисеев Максим</v>
      </c>
      <c r="D9" s="23"/>
      <c r="E9" s="23"/>
      <c r="F9" s="23"/>
      <c r="G9" s="23"/>
      <c r="H9" s="23"/>
      <c r="I9" s="23"/>
    </row>
    <row r="10" spans="1:9" ht="18">
      <c r="A10" s="24" t="s">
        <v>82</v>
      </c>
      <c r="B10" s="25">
        <v>4</v>
      </c>
      <c r="C10" s="26" t="str">
        <f>3стр2!I32</f>
        <v>Сидоров Дмитрий</v>
      </c>
      <c r="D10" s="23"/>
      <c r="E10" s="23"/>
      <c r="F10" s="23"/>
      <c r="G10" s="23"/>
      <c r="H10" s="23"/>
      <c r="I10" s="23"/>
    </row>
    <row r="11" spans="1:9" ht="18">
      <c r="A11" s="24" t="s">
        <v>83</v>
      </c>
      <c r="B11" s="25">
        <v>5</v>
      </c>
      <c r="C11" s="26" t="str">
        <f>3стр1!G63</f>
        <v>Гайфуллин Роберт</v>
      </c>
      <c r="D11" s="23"/>
      <c r="E11" s="23"/>
      <c r="F11" s="23"/>
      <c r="G11" s="23"/>
      <c r="H11" s="23"/>
      <c r="I11" s="23"/>
    </row>
    <row r="12" spans="1:9" ht="18">
      <c r="A12" s="24" t="s">
        <v>84</v>
      </c>
      <c r="B12" s="25">
        <v>6</v>
      </c>
      <c r="C12" s="26" t="str">
        <f>3стр1!G65</f>
        <v>Юнусов Ринат</v>
      </c>
      <c r="D12" s="23"/>
      <c r="E12" s="23"/>
      <c r="F12" s="23"/>
      <c r="G12" s="23"/>
      <c r="H12" s="23"/>
      <c r="I12" s="23"/>
    </row>
    <row r="13" spans="1:9" ht="18">
      <c r="A13" s="24" t="s">
        <v>85</v>
      </c>
      <c r="B13" s="25">
        <v>7</v>
      </c>
      <c r="C13" s="26" t="str">
        <f>3стр1!G68</f>
        <v>Зарипов Ильдар</v>
      </c>
      <c r="D13" s="23"/>
      <c r="E13" s="23"/>
      <c r="F13" s="23"/>
      <c r="G13" s="23"/>
      <c r="H13" s="23"/>
      <c r="I13" s="23"/>
    </row>
    <row r="14" spans="1:9" ht="18">
      <c r="A14" s="24" t="s">
        <v>41</v>
      </c>
      <c r="B14" s="25">
        <v>8</v>
      </c>
      <c r="C14" s="26" t="str">
        <f>3стр1!G70</f>
        <v>Камеев Тимур</v>
      </c>
      <c r="D14" s="23"/>
      <c r="E14" s="23"/>
      <c r="F14" s="23"/>
      <c r="G14" s="23"/>
      <c r="H14" s="23"/>
      <c r="I14" s="23"/>
    </row>
    <row r="15" spans="1:9" ht="18">
      <c r="A15" s="24" t="s">
        <v>86</v>
      </c>
      <c r="B15" s="25">
        <v>9</v>
      </c>
      <c r="C15" s="26" t="str">
        <f>3стр1!D72</f>
        <v>Бобров Илья</v>
      </c>
      <c r="D15" s="23"/>
      <c r="E15" s="23"/>
      <c r="F15" s="23"/>
      <c r="G15" s="23"/>
      <c r="H15" s="23"/>
      <c r="I15" s="23"/>
    </row>
    <row r="16" spans="1:9" ht="18">
      <c r="A16" s="24" t="s">
        <v>87</v>
      </c>
      <c r="B16" s="25">
        <v>10</v>
      </c>
      <c r="C16" s="26" t="str">
        <f>3стр1!D75</f>
        <v>Вахитов Шамиль</v>
      </c>
      <c r="D16" s="23"/>
      <c r="E16" s="23"/>
      <c r="F16" s="23"/>
      <c r="G16" s="23"/>
      <c r="H16" s="23"/>
      <c r="I16" s="23"/>
    </row>
    <row r="17" spans="1:9" ht="18">
      <c r="A17" s="24" t="s">
        <v>88</v>
      </c>
      <c r="B17" s="25">
        <v>11</v>
      </c>
      <c r="C17" s="26" t="str">
        <f>3стр1!G73</f>
        <v>Уразаев Рифкат</v>
      </c>
      <c r="D17" s="23"/>
      <c r="E17" s="23"/>
      <c r="F17" s="23"/>
      <c r="G17" s="23"/>
      <c r="H17" s="23"/>
      <c r="I17" s="23"/>
    </row>
    <row r="18" spans="1:9" ht="18">
      <c r="A18" s="24" t="s">
        <v>69</v>
      </c>
      <c r="B18" s="25">
        <v>12</v>
      </c>
      <c r="C18" s="26" t="str">
        <f>3стр1!G75</f>
        <v>Калинович Денис</v>
      </c>
      <c r="D18" s="23"/>
      <c r="E18" s="23"/>
      <c r="F18" s="23"/>
      <c r="G18" s="23"/>
      <c r="H18" s="23"/>
      <c r="I18" s="23"/>
    </row>
    <row r="19" spans="1:9" ht="18">
      <c r="A19" s="24" t="s">
        <v>89</v>
      </c>
      <c r="B19" s="25">
        <v>13</v>
      </c>
      <c r="C19" s="26" t="str">
        <f>3стр2!I40</f>
        <v>Мирвалиева Альфия</v>
      </c>
      <c r="D19" s="23"/>
      <c r="E19" s="23"/>
      <c r="F19" s="23"/>
      <c r="G19" s="23"/>
      <c r="H19" s="23"/>
      <c r="I19" s="23"/>
    </row>
    <row r="20" spans="1:9" ht="18">
      <c r="A20" s="24" t="s">
        <v>90</v>
      </c>
      <c r="B20" s="25">
        <v>14</v>
      </c>
      <c r="C20" s="26" t="str">
        <f>3стр2!I44</f>
        <v>Набиуллин Ильдар</v>
      </c>
      <c r="D20" s="23"/>
      <c r="E20" s="23"/>
      <c r="F20" s="23"/>
      <c r="G20" s="23"/>
      <c r="H20" s="23"/>
      <c r="I20" s="23"/>
    </row>
    <row r="21" spans="1:9" ht="18">
      <c r="A21" s="24" t="s">
        <v>44</v>
      </c>
      <c r="B21" s="25">
        <v>15</v>
      </c>
      <c r="C21" s="26" t="str">
        <f>3стр2!I46</f>
        <v>Буков Владислав</v>
      </c>
      <c r="D21" s="23"/>
      <c r="E21" s="23"/>
      <c r="F21" s="23"/>
      <c r="G21" s="23"/>
      <c r="H21" s="23"/>
      <c r="I21" s="23"/>
    </row>
    <row r="22" spans="1:9" ht="18">
      <c r="A22" s="24" t="s">
        <v>91</v>
      </c>
      <c r="B22" s="25">
        <v>16</v>
      </c>
      <c r="C22" s="26" t="str">
        <f>3стр2!I48</f>
        <v>Набиуллин Ильдус</v>
      </c>
      <c r="D22" s="23"/>
      <c r="E22" s="23"/>
      <c r="F22" s="23"/>
      <c r="G22" s="23"/>
      <c r="H22" s="23"/>
      <c r="I22" s="23"/>
    </row>
    <row r="23" spans="1:9" ht="18">
      <c r="A23" s="24" t="s">
        <v>92</v>
      </c>
      <c r="B23" s="25">
        <v>17</v>
      </c>
      <c r="C23" s="26" t="str">
        <f>3стр2!E44</f>
        <v>Халимонова Мария</v>
      </c>
      <c r="D23" s="23"/>
      <c r="E23" s="23"/>
      <c r="F23" s="23"/>
      <c r="G23" s="23"/>
      <c r="H23" s="23"/>
      <c r="I23" s="23"/>
    </row>
    <row r="24" spans="1:9" ht="18">
      <c r="A24" s="24" t="s">
        <v>20</v>
      </c>
      <c r="B24" s="25">
        <v>18</v>
      </c>
      <c r="C24" s="26" t="str">
        <f>3стр2!E50</f>
        <v>Исмайлов Азамат</v>
      </c>
      <c r="D24" s="23"/>
      <c r="E24" s="23"/>
      <c r="F24" s="23"/>
      <c r="G24" s="23"/>
      <c r="H24" s="23"/>
      <c r="I24" s="23"/>
    </row>
    <row r="25" spans="1:9" ht="18">
      <c r="A25" s="24" t="s">
        <v>93</v>
      </c>
      <c r="B25" s="25">
        <v>19</v>
      </c>
      <c r="C25" s="26" t="str">
        <f>3стр2!E53</f>
        <v>Валеева Гузель</v>
      </c>
      <c r="D25" s="23"/>
      <c r="E25" s="23"/>
      <c r="F25" s="23"/>
      <c r="G25" s="23"/>
      <c r="H25" s="23"/>
      <c r="I25" s="23"/>
    </row>
    <row r="26" spans="1:9" ht="18">
      <c r="A26" s="24" t="s">
        <v>94</v>
      </c>
      <c r="B26" s="25">
        <v>20</v>
      </c>
      <c r="C26" s="26" t="str">
        <f>3стр2!E55</f>
        <v>Рахматуллина Гульназ</v>
      </c>
      <c r="D26" s="23"/>
      <c r="E26" s="23"/>
      <c r="F26" s="23"/>
      <c r="G26" s="23"/>
      <c r="H26" s="23"/>
      <c r="I26" s="23"/>
    </row>
    <row r="27" spans="1:9" ht="18">
      <c r="A27" s="24" t="s">
        <v>71</v>
      </c>
      <c r="B27" s="25">
        <v>21</v>
      </c>
      <c r="C27" s="26" t="str">
        <f>3стр2!I53</f>
        <v>Мавринский Алексей</v>
      </c>
      <c r="D27" s="23"/>
      <c r="E27" s="23"/>
      <c r="F27" s="23"/>
      <c r="G27" s="23"/>
      <c r="H27" s="23"/>
      <c r="I27" s="23"/>
    </row>
    <row r="28" spans="1:9" ht="18">
      <c r="A28" s="24" t="s">
        <v>49</v>
      </c>
      <c r="B28" s="25">
        <v>22</v>
      </c>
      <c r="C28" s="26">
        <f>3стр2!I57</f>
        <v>0</v>
      </c>
      <c r="D28" s="23"/>
      <c r="E28" s="23"/>
      <c r="F28" s="23"/>
      <c r="G28" s="23"/>
      <c r="H28" s="23"/>
      <c r="I28" s="23"/>
    </row>
    <row r="29" spans="1:9" ht="18">
      <c r="A29" s="24" t="s">
        <v>49</v>
      </c>
      <c r="B29" s="25">
        <v>23</v>
      </c>
      <c r="C29" s="26">
        <f>3стр2!I59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49</v>
      </c>
      <c r="B30" s="25">
        <v>24</v>
      </c>
      <c r="C30" s="26">
        <f>3стр2!I61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49</v>
      </c>
      <c r="B31" s="25">
        <v>25</v>
      </c>
      <c r="C31" s="26">
        <f>3стр2!E63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49</v>
      </c>
      <c r="B32" s="25">
        <v>26</v>
      </c>
      <c r="C32" s="26">
        <f>3стр2!E69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49</v>
      </c>
      <c r="B33" s="25">
        <v>27</v>
      </c>
      <c r="C33" s="26">
        <f>3стр2!E72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49</v>
      </c>
      <c r="B34" s="25">
        <v>28</v>
      </c>
      <c r="C34" s="26">
        <f>3стр2!E74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49</v>
      </c>
      <c r="B35" s="25">
        <v>29</v>
      </c>
      <c r="C35" s="26">
        <f>3стр2!I66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49</v>
      </c>
      <c r="B36" s="25">
        <v>30</v>
      </c>
      <c r="C36" s="26">
        <f>3стр2!I70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49</v>
      </c>
      <c r="B37" s="25">
        <v>31</v>
      </c>
      <c r="C37" s="26">
        <f>3стр2!I72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49</v>
      </c>
      <c r="B38" s="25">
        <v>32</v>
      </c>
      <c r="C38" s="26" t="str">
        <f>3стр2!I74</f>
        <v>нет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2" t="str">
        <f>Сп3!A1</f>
        <v>Кубок Башкортостана</v>
      </c>
      <c r="B1" s="42"/>
      <c r="C1" s="42"/>
      <c r="D1" s="42"/>
      <c r="E1" s="42"/>
      <c r="F1" s="42"/>
      <c r="G1" s="42"/>
    </row>
    <row r="2" spans="1:7" ht="15.75">
      <c r="A2" s="42" t="str">
        <f>Сп3!A2</f>
        <v>1/16 финала Турнира Николай Смирнов</v>
      </c>
      <c r="B2" s="42"/>
      <c r="C2" s="42"/>
      <c r="D2" s="42"/>
      <c r="E2" s="42"/>
      <c r="F2" s="42"/>
      <c r="G2" s="42"/>
    </row>
    <row r="3" spans="1:7" ht="15.75">
      <c r="A3" s="41">
        <f>Сп3!A3</f>
        <v>40496</v>
      </c>
      <c r="B3" s="41"/>
      <c r="C3" s="41"/>
      <c r="D3" s="41"/>
      <c r="E3" s="41"/>
      <c r="F3" s="41"/>
      <c r="G3" s="4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Сп3!A7</f>
        <v>Гайфуллин Роберт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79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 t="str">
        <f>Сп3!A38</f>
        <v>нет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79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Сп3!A23</f>
        <v>Калинович Денис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92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Сп3!A22</f>
        <v>Набиуллин Ильдар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79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Сп3!A15</f>
        <v>Набиуллин Ильдус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86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 t="str">
        <f>Сп3!A30</f>
        <v>нет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41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 t="str">
        <f>Сп3!A31</f>
        <v>нет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41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Сп3!A14</f>
        <v>Уразаев Рифкат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94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Сп3!A11</f>
        <v>Юнусов Ринат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83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 t="str">
        <f>Сп3!A34</f>
        <v>нет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83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 t="str">
        <f>Сп3!A27</f>
        <v>Мирвалиева Альфия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71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Сп3!A18</f>
        <v>Буков Владислав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94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Сп3!A19</f>
        <v>Мавринский Алексей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94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 t="str">
        <f>Сп3!A26</f>
        <v>Максютов Тимур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94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 t="str">
        <f>Сп3!A35</f>
        <v>нет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82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Сп3!A10</f>
        <v>Сидоров Дмитрий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80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Сп3!A9</f>
        <v>Елисеев Максим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81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 t="str">
        <f>Сп3!A36</f>
        <v>нет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81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Сп3!A25</f>
        <v>Вахитов Шамиль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93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Сп3!A20</f>
        <v>Халимонова Мария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81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Сп3!A17</f>
        <v>Бобров Илья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88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 t="str">
        <f>Сп3!A28</f>
        <v>нет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88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 t="str">
        <f>Сп3!A33</f>
        <v>нет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84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Сп3!A12</f>
        <v>Рахматуллина Гульназ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80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Сп3!A13</f>
        <v>Камеев Тимур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85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 t="str">
        <f>Сп3!A32</f>
        <v>нет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87</v>
      </c>
      <c r="E56" s="9"/>
      <c r="F56" s="18">
        <v>-31</v>
      </c>
      <c r="G56" s="4" t="str">
        <f>IF(G36=F20,F52,IF(G36=F52,F20,0))</f>
        <v>Максютов Тимур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 t="str">
        <f>Сп3!A29</f>
        <v>нет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87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Сп3!A16</f>
        <v>Зарипов Ильдар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80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Сп3!A21</f>
        <v>Исмайлов Азамат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44</v>
      </c>
      <c r="D62" s="9"/>
      <c r="E62" s="2">
        <v>-58</v>
      </c>
      <c r="F62" s="4" t="str">
        <f>IF(3стр2!H14=3стр2!G10,3стр2!G18,IF(3стр2!H14=3стр2!G18,3стр2!G10,0))</f>
        <v>Юнусов Ринат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Сп3!A24</f>
        <v>Валеева Гузель</v>
      </c>
      <c r="C63" s="9"/>
      <c r="D63" s="9"/>
      <c r="E63" s="3"/>
      <c r="F63" s="5">
        <v>61</v>
      </c>
      <c r="G63" s="6" t="s">
        <v>79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80</v>
      </c>
      <c r="E64" s="2">
        <v>-59</v>
      </c>
      <c r="F64" s="8" t="str">
        <f>IF(3стр2!H30=3стр2!G26,3стр2!G34,IF(3стр2!H30=3стр2!G34,3стр2!G26,0))</f>
        <v>Гайфуллин Роберт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 t="str">
        <f>Сп3!A37</f>
        <v>нет</v>
      </c>
      <c r="C65" s="9"/>
      <c r="D65" s="3"/>
      <c r="E65" s="3"/>
      <c r="F65" s="2">
        <v>-61</v>
      </c>
      <c r="G65" s="4" t="str">
        <f>IF(G63=F62,F64,IF(G63=F64,F62,0))</f>
        <v>Юнусов Ринат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80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Сп3!A8</f>
        <v>Арсланов Марсель</v>
      </c>
      <c r="C67" s="3"/>
      <c r="D67" s="3"/>
      <c r="E67" s="2">
        <v>-56</v>
      </c>
      <c r="F67" s="4" t="str">
        <f>IF(3стр2!G10=3стр2!F6,3стр2!F14,IF(3стр2!G10=3стр2!F14,3стр2!F6,0))</f>
        <v>Камеев Тимур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87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IF(3стр2!F6=3стр2!E4,3стр2!E8,IF(3стр2!F6=3стр2!E8,3стр2!E4,0))</f>
        <v>Уразаев Рифкат</v>
      </c>
      <c r="C69" s="3"/>
      <c r="D69" s="3"/>
      <c r="E69" s="2">
        <v>-57</v>
      </c>
      <c r="F69" s="8" t="str">
        <f>IF(3стр2!G26=3стр2!F22,3стр2!F30,IF(3стр2!G26=3стр2!F30,3стр2!F22,0))</f>
        <v>Зарипов Ильдар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93</v>
      </c>
      <c r="D70" s="3"/>
      <c r="E70" s="3"/>
      <c r="F70" s="2">
        <v>-62</v>
      </c>
      <c r="G70" s="4" t="str">
        <f>IF(G68=F67,F69,IF(G68=F69,F67,0))</f>
        <v>Камеев Тимур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IF(3стр2!F14=3стр2!E12,3стр2!E16,IF(3стр2!F14=3стр2!E16,3стр2!E12,0))</f>
        <v>Вахитов Шамиль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88</v>
      </c>
      <c r="E72" s="2">
        <v>-63</v>
      </c>
      <c r="F72" s="4" t="str">
        <f>IF(C70=B69,B71,IF(C70=B71,B69,0))</f>
        <v>Уразаев Рифкат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IF(3стр2!F22=3стр2!E20,3стр2!E24,IF(3стр2!F22=3стр2!E24,3стр2!E20,0))</f>
        <v>Бобров Илья</v>
      </c>
      <c r="C73" s="9"/>
      <c r="D73" s="17" t="s">
        <v>6</v>
      </c>
      <c r="E73" s="3"/>
      <c r="F73" s="5">
        <v>66</v>
      </c>
      <c r="G73" s="6" t="s">
        <v>41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88</v>
      </c>
      <c r="D74" s="20"/>
      <c r="E74" s="2">
        <v>-64</v>
      </c>
      <c r="F74" s="8" t="str">
        <f>IF(C74=B73,B75,IF(C74=B75,B73,0))</f>
        <v>Калинович Денис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IF(3стр2!F30=3стр2!E28,3стр2!E32,IF(3стр2!F30=3стр2!E32,3стр2!E28,0))</f>
        <v>Калинович Денис</v>
      </c>
      <c r="C75" s="2">
        <v>-65</v>
      </c>
      <c r="D75" s="4" t="str">
        <f>IF(D72=C70,C74,IF(D72=C74,C70,0))</f>
        <v>Вахитов Шамиль</v>
      </c>
      <c r="E75" s="3"/>
      <c r="F75" s="2">
        <v>-66</v>
      </c>
      <c r="G75" s="4" t="str">
        <f>IF(G73=F72,F74,IF(G73=F74,F72,0))</f>
        <v>Калинович Денис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2010-10-23T05:51:39Z</cp:lastPrinted>
  <dcterms:created xsi:type="dcterms:W3CDTF">2008-02-03T08:28:10Z</dcterms:created>
  <dcterms:modified xsi:type="dcterms:W3CDTF">2010-12-16T10:36:15Z</dcterms:modified>
  <cp:category/>
  <cp:version/>
  <cp:contentType/>
  <cp:contentStatus/>
</cp:coreProperties>
</file>