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6" sheetId="1" r:id="rId1"/>
    <sheet name="6стр1" sheetId="2" r:id="rId2"/>
    <sheet name="6стр2" sheetId="3" r:id="rId3"/>
    <sheet name="Сп5" sheetId="4" r:id="rId4"/>
    <sheet name="5стр1" sheetId="5" r:id="rId5"/>
    <sheet name="5стр2" sheetId="6" r:id="rId6"/>
    <sheet name="Сп4" sheetId="7" r:id="rId7"/>
    <sheet name="4" sheetId="8" r:id="rId8"/>
    <sheet name="Сп3" sheetId="9" r:id="rId9"/>
    <sheet name="3" sheetId="10" r:id="rId10"/>
    <sheet name="Сп2" sheetId="11" r:id="rId11"/>
    <sheet name="2" sheetId="12" r:id="rId12"/>
    <sheet name="Сп1" sheetId="13" r:id="rId13"/>
    <sheet name="1стр1" sheetId="14" r:id="rId14"/>
    <sheet name="1стр2" sheetId="15" r:id="rId15"/>
    <sheet name="СпВ" sheetId="16" r:id="rId16"/>
    <sheet name="В" sheetId="17" r:id="rId17"/>
    <sheet name="СпК" sheetId="18" r:id="rId18"/>
    <sheet name="Кстр1" sheetId="19" r:id="rId19"/>
    <sheet name="Кстр2" sheetId="20" r:id="rId20"/>
    <sheet name="СпМ" sheetId="21" r:id="rId21"/>
    <sheet name="Мстр1" sheetId="22" r:id="rId22"/>
    <sheet name="Мстр2" sheetId="23" r:id="rId23"/>
  </sheets>
  <definedNames>
    <definedName name="_xlnm.Print_Area" localSheetId="13">'1стр1'!$A$1:$G$76</definedName>
    <definedName name="_xlnm.Print_Area" localSheetId="14">'1стр2'!$A$1:$K$76</definedName>
    <definedName name="_xlnm.Print_Area" localSheetId="11">'2'!$A$1:$J$72</definedName>
    <definedName name="_xlnm.Print_Area" localSheetId="9">'3'!$A$1:$J$72</definedName>
    <definedName name="_xlnm.Print_Area" localSheetId="7">'4'!$A$1:$J$72</definedName>
    <definedName name="_xlnm.Print_Area" localSheetId="4">'5стр1'!$A$1:$G$76</definedName>
    <definedName name="_xlnm.Print_Area" localSheetId="5">'5стр2'!$A$1:$K$76</definedName>
    <definedName name="_xlnm.Print_Area" localSheetId="1">'6стр1'!$A$1:$G$76</definedName>
    <definedName name="_xlnm.Print_Area" localSheetId="2">'6стр2'!$A$1:$K$76</definedName>
    <definedName name="_xlnm.Print_Area" localSheetId="16">'В'!$A$1:$J$72</definedName>
    <definedName name="_xlnm.Print_Area" localSheetId="18">'Кстр1'!$A$1:$G$76</definedName>
    <definedName name="_xlnm.Print_Area" localSheetId="19">'Кстр2'!$A$1:$K$76</definedName>
    <definedName name="_xlnm.Print_Area" localSheetId="21">'Мстр1'!$A$1:$G$76</definedName>
    <definedName name="_xlnm.Print_Area" localSheetId="22">'Мстр2'!$A$1:$K$76</definedName>
    <definedName name="_xlnm.Print_Area" localSheetId="12">'Сп1'!$A$1:$I$38</definedName>
    <definedName name="_xlnm.Print_Area" localSheetId="10">'Сп2'!$A$1:$I$22</definedName>
    <definedName name="_xlnm.Print_Area" localSheetId="8">'Сп3'!$A$1:$I$22</definedName>
    <definedName name="_xlnm.Print_Area" localSheetId="6">'Сп4'!$A$1:$I$22</definedName>
    <definedName name="_xlnm.Print_Area" localSheetId="3">'Сп5'!$A$1:$I$38</definedName>
    <definedName name="_xlnm.Print_Area" localSheetId="0">'Сп6'!$A$1:$I$38</definedName>
    <definedName name="_xlnm.Print_Area" localSheetId="15">'СпВ'!$A$1:$I$22</definedName>
    <definedName name="_xlnm.Print_Area" localSheetId="17">'СпК'!$A$1:$I$38</definedName>
    <definedName name="_xlnm.Print_Area" localSheetId="20">'СпМ'!$A$1:$I$38</definedName>
  </definedNames>
  <calcPr fullCalcOnLoad="1"/>
</workbook>
</file>

<file path=xl/sharedStrings.xml><?xml version="1.0" encoding="utf-8"?>
<sst xmlns="http://schemas.openxmlformats.org/spreadsheetml/2006/main" count="1041" uniqueCount="173">
  <si>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</si>
  <si>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</si>
  <si>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</si>
  <si>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</si>
  <si>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</si>
  <si>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</si>
  <si>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</si>
  <si>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</si>
  <si>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</si>
  <si>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</si>
  <si>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</si>
  <si>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</si>
  <si>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</si>
  <si>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</si>
  <si>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</si>
  <si>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</si>
  <si>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</si>
  <si>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</si>
  <si>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</si>
  <si>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</si>
  <si>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</si>
  <si>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</si>
  <si>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</si>
  <si>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</si>
  <si>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</si>
  <si>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</si>
  <si>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</si>
  <si>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</si>
  <si>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</si>
  <si>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</si>
  <si>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</si>
  <si>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</si>
  <si>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</si>
  <si>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Список в соответствии с рейтингом</t>
  </si>
  <si>
    <t>№</t>
  </si>
  <si>
    <t>Список согласно занятым местам</t>
  </si>
  <si>
    <t>Кубок Башкортостана 2010</t>
  </si>
  <si>
    <t>Финал Турнира День космонавтики</t>
  </si>
  <si>
    <t>Яковлев Михаил</t>
  </si>
  <si>
    <t>Аббасов Рустамхон</t>
  </si>
  <si>
    <t>Шапошников Александр</t>
  </si>
  <si>
    <t>Харламов Руслан</t>
  </si>
  <si>
    <t>Максютов Азат</t>
  </si>
  <si>
    <t>Исмайлов Азат</t>
  </si>
  <si>
    <t>Сазонов Николай</t>
  </si>
  <si>
    <t>Срумов Антон</t>
  </si>
  <si>
    <t>Фоминых Дмитрий</t>
  </si>
  <si>
    <t>Ратникова Наталья</t>
  </si>
  <si>
    <t>Горбунов Валентин</t>
  </si>
  <si>
    <t>Шакуров Нафис</t>
  </si>
  <si>
    <t>Дулесов Вадим</t>
  </si>
  <si>
    <t>Мазурин Александр</t>
  </si>
  <si>
    <t>Хайруллин Ренат</t>
  </si>
  <si>
    <t>Давлетов Тимур</t>
  </si>
  <si>
    <t>Толкачев Иван</t>
  </si>
  <si>
    <t>Сафиуллин Александр</t>
  </si>
  <si>
    <t>1/2 финала Турнира День Космонавтики</t>
  </si>
  <si>
    <t>Сафиуллин Азат</t>
  </si>
  <si>
    <t>Халимонов Евгений</t>
  </si>
  <si>
    <t>Коробко Павел</t>
  </si>
  <si>
    <t>Тодрамович Александр</t>
  </si>
  <si>
    <t>Прокофьев Михаил</t>
  </si>
  <si>
    <t>Лебедь Виктор</t>
  </si>
  <si>
    <t>Семенов Константин</t>
  </si>
  <si>
    <t>Ларионов Даниил</t>
  </si>
  <si>
    <t>Фоминых Илья</t>
  </si>
  <si>
    <t>Рахматуллин Равиль</t>
  </si>
  <si>
    <t>Манайчев Владимир</t>
  </si>
  <si>
    <t>Лукманов Ильнур</t>
  </si>
  <si>
    <t>Клементьева Елена</t>
  </si>
  <si>
    <t>Габбасов Булат</t>
  </si>
  <si>
    <t>Горбунов Вячеслав</t>
  </si>
  <si>
    <t>Николайчук Екатерина</t>
  </si>
  <si>
    <t>Фомин Владислав</t>
  </si>
  <si>
    <t>Клементьев Роман</t>
  </si>
  <si>
    <t>Набиуллин Ильшат</t>
  </si>
  <si>
    <t>Барышев Сергей</t>
  </si>
  <si>
    <t>Полуфинал ветеранов Турнира День космонавтики</t>
  </si>
  <si>
    <t>Шакиров Ильяс</t>
  </si>
  <si>
    <t>Фаткулин Раис</t>
  </si>
  <si>
    <t>Хубатулин Ринат</t>
  </si>
  <si>
    <t>Семенов Юрий</t>
  </si>
  <si>
    <t>Стародубцев Олег</t>
  </si>
  <si>
    <t>Ерилин Сергей</t>
  </si>
  <si>
    <t>Шобухов Сергей</t>
  </si>
  <si>
    <t>Тарараев Петр</t>
  </si>
  <si>
    <t>Ишбулатов Флюр</t>
  </si>
  <si>
    <t>Грошев Юрий</t>
  </si>
  <si>
    <t>Усков Сергей</t>
  </si>
  <si>
    <t>1/4 финала Турнира День космонавтики</t>
  </si>
  <si>
    <t>Апакетов Эдуард</t>
  </si>
  <si>
    <t>Полищук Юрий</t>
  </si>
  <si>
    <t>Насыров Илдар</t>
  </si>
  <si>
    <t>Железнов Дмитрий</t>
  </si>
  <si>
    <t>Шайхутдинов Артур</t>
  </si>
  <si>
    <t>Закареев Али</t>
  </si>
  <si>
    <t>Краснова Светлана</t>
  </si>
  <si>
    <t>Асылгужин Марсель</t>
  </si>
  <si>
    <t>Осипов Николай</t>
  </si>
  <si>
    <t>Сагитов Александр</t>
  </si>
  <si>
    <t>Корытов Григорий</t>
  </si>
  <si>
    <t>Апсатарова Наталья</t>
  </si>
  <si>
    <t>Яшпаева Елена</t>
  </si>
  <si>
    <t>Камалов Булат</t>
  </si>
  <si>
    <t>Гайфуллин Роберт</t>
  </si>
  <si>
    <t>Лактионов Глеб</t>
  </si>
  <si>
    <t>Бортко Вячеслав</t>
  </si>
  <si>
    <t>Антошкин Алексей</t>
  </si>
  <si>
    <t>1/8 финала Турнира День космонавтики</t>
  </si>
  <si>
    <t>Гизатуллин Тимур</t>
  </si>
  <si>
    <t>Давлетбаев Азат</t>
  </si>
  <si>
    <t>Лукьянова Ирина</t>
  </si>
  <si>
    <t>Шайхутдинова Маргарита</t>
  </si>
  <si>
    <t>Шайбаков Айдар</t>
  </si>
  <si>
    <t>1/16 финала Турнира День космонавтики</t>
  </si>
  <si>
    <t>Григорьев Руслан</t>
  </si>
  <si>
    <t>Мисник Сергей</t>
  </si>
  <si>
    <t>Шафиков Ильгиз</t>
  </si>
  <si>
    <t>Кутлугужин Фаниль</t>
  </si>
  <si>
    <t>Юнусов Ринат</t>
  </si>
  <si>
    <t>Гайсина Альфия</t>
  </si>
  <si>
    <t>Хакимова Фиоза</t>
  </si>
  <si>
    <t>Зайнутдинов Наиль</t>
  </si>
  <si>
    <t>Кадыров Руслан</t>
  </si>
  <si>
    <t>Фустов Виталий</t>
  </si>
  <si>
    <t>Терехов Андрей</t>
  </si>
  <si>
    <t>1/32 финала Турнира День космонавтики</t>
  </si>
  <si>
    <t>Медведев Тарас</t>
  </si>
  <si>
    <t>Неизвестных Игорь</t>
  </si>
  <si>
    <t>Лукьянов Роман</t>
  </si>
  <si>
    <t>Аминов Артур</t>
  </si>
  <si>
    <t>Халимонова Мария</t>
  </si>
  <si>
    <t>Набиуллин Ильдус</t>
  </si>
  <si>
    <t>Буков Владислав</t>
  </si>
  <si>
    <t>Набиуллин Ильдар</t>
  </si>
  <si>
    <t>Зайнашев Артур</t>
  </si>
  <si>
    <t>Уликанов Рим</t>
  </si>
  <si>
    <t>Киров Дмитрий</t>
  </si>
  <si>
    <t>1/64 финала Турнира День космонавтики</t>
  </si>
  <si>
    <t>Камеев Тимур</t>
  </si>
  <si>
    <t>Богачева Елена</t>
  </si>
  <si>
    <t>Гаскаров Динар</t>
  </si>
  <si>
    <t>Рахматуллина Гульназ</t>
  </si>
  <si>
    <t>Шаравин Глеб</t>
  </si>
  <si>
    <t>Качкинов Эльвир</t>
  </si>
  <si>
    <t>Аллес Максим</t>
  </si>
  <si>
    <t>Лещенко Илья</t>
  </si>
  <si>
    <t>Патрушева Анастасия</t>
  </si>
  <si>
    <t>Григорьева Инна</t>
  </si>
  <si>
    <t>Абдракипов Динар</t>
  </si>
  <si>
    <t>Битунов Алексей</t>
  </si>
  <si>
    <t>Тимербулатов Раиль</t>
  </si>
  <si>
    <t>1/128 финала Турнира День Космонавтики</t>
  </si>
  <si>
    <t>Иванов Дмитрий</t>
  </si>
  <si>
    <t>Рыбенок Вячеслав</t>
  </si>
  <si>
    <t>Ижболдина Полина</t>
  </si>
  <si>
    <t>Сергеев Алексей</t>
  </si>
  <si>
    <t>Семенов Никита</t>
  </si>
  <si>
    <t>Ткаченко Дарья</t>
  </si>
  <si>
    <t>Шестопалов Глеб</t>
  </si>
  <si>
    <t>Степанов Антон</t>
  </si>
  <si>
    <t>Фархутдинов Руслан</t>
  </si>
  <si>
    <t>Абдюкова Вилена</t>
  </si>
  <si>
    <t>Муталипов Владислав</t>
  </si>
  <si>
    <t>Дмитриенко Эдуард</t>
  </si>
  <si>
    <t>Байбурин Азамат</t>
  </si>
  <si>
    <t>Камалов Даян</t>
  </si>
  <si>
    <t>Блинков Дмитрий</t>
  </si>
  <si>
    <t>Галимов Ильгиз</t>
  </si>
  <si>
    <t>Рацин Илья</t>
  </si>
  <si>
    <t>Ахметзянов Артур</t>
  </si>
  <si>
    <t>Терещенко Денис</t>
  </si>
  <si>
    <t>Халилова Роксана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</si>
</sst>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</numFmts>
  <fonts count="1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181" fontId="11" fillId="2" borderId="0" xfId="0" applyNumberFormat="1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181" fontId="12" fillId="2" borderId="0" xfId="0" applyNumberFormat="1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15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 horizontal="center"/>
      <protection/>
    </xf>
    <xf numFmtId="181" fontId="12" fillId="2" borderId="0" xfId="0" applyNumberFormat="1" applyFont="1" applyFill="1" applyAlignment="1" applyProtection="1">
      <alignment horizontal="center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16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876300</xdr:colOff>
      <xdr:row>3</xdr:row>
      <xdr:rowOff>0</xdr:rowOff>
    </xdr:to>
    <xdr:pic>
      <xdr:nvPicPr>
        <xdr:cNvPr id="2" name="Picture 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161925</xdr:colOff>
      <xdr:row>0</xdr:row>
      <xdr:rowOff>0</xdr:rowOff>
    </xdr:from>
    <xdr:to>
      <xdr:col>6</xdr:col>
      <xdr:colOff>1362075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809625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5715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390525</xdr:colOff>
      <xdr:row>0</xdr:row>
      <xdr:rowOff>0</xdr:rowOff>
    </xdr:from>
    <xdr:to>
      <xdr:col>10</xdr:col>
      <xdr:colOff>504825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0"/>
          <a:ext cx="1143000" cy="58102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723900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371475</xdr:colOff>
      <xdr:row>0</xdr:row>
      <xdr:rowOff>0</xdr:rowOff>
    </xdr:from>
    <xdr:to>
      <xdr:col>10</xdr:col>
      <xdr:colOff>0</xdr:colOff>
      <xdr:row>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0" y="0"/>
          <a:ext cx="1200150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0</xdr:rowOff>
    </xdr:from>
    <xdr:to>
      <xdr:col>9</xdr:col>
      <xdr:colOff>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0"/>
          <a:ext cx="1190625" cy="609600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1171575</xdr:colOff>
      <xdr:row>2</xdr:row>
      <xdr:rowOff>171450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C0C0C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152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40229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139</v>
      </c>
      <c r="B7" s="28">
        <v>1</v>
      </c>
      <c r="C7" s="26" t="str">
        <f>6стр1!G36</f>
        <v>Ахметзянов Артур</v>
      </c>
      <c r="D7" s="25"/>
      <c r="E7" s="25"/>
      <c r="F7" s="25"/>
      <c r="G7" s="25"/>
      <c r="H7" s="25"/>
      <c r="I7" s="25"/>
    </row>
    <row r="8" spans="1:9" ht="18">
      <c r="A8" s="27" t="s">
        <v>147</v>
      </c>
      <c r="B8" s="28">
        <v>2</v>
      </c>
      <c r="C8" s="26" t="str">
        <f>6стр1!G56</f>
        <v>Иванов Дмитрий</v>
      </c>
      <c r="D8" s="25"/>
      <c r="E8" s="25"/>
      <c r="F8" s="25"/>
      <c r="G8" s="25"/>
      <c r="H8" s="25"/>
      <c r="I8" s="25"/>
    </row>
    <row r="9" spans="1:9" ht="18">
      <c r="A9" s="27" t="s">
        <v>153</v>
      </c>
      <c r="B9" s="28">
        <v>3</v>
      </c>
      <c r="C9" s="26" t="str">
        <f>6стр2!I22</f>
        <v>Асылгужин Марсель</v>
      </c>
      <c r="D9" s="25"/>
      <c r="E9" s="25"/>
      <c r="F9" s="25"/>
      <c r="G9" s="25"/>
      <c r="H9" s="25"/>
      <c r="I9" s="25"/>
    </row>
    <row r="10" spans="1:9" ht="18">
      <c r="A10" s="27" t="s">
        <v>154</v>
      </c>
      <c r="B10" s="28">
        <v>4</v>
      </c>
      <c r="C10" s="26" t="str">
        <f>6стр2!I32</f>
        <v>Камеев Тимур</v>
      </c>
      <c r="D10" s="25"/>
      <c r="E10" s="25"/>
      <c r="F10" s="25"/>
      <c r="G10" s="25"/>
      <c r="H10" s="25"/>
      <c r="I10" s="25"/>
    </row>
    <row r="11" spans="1:9" ht="18">
      <c r="A11" s="27" t="s">
        <v>145</v>
      </c>
      <c r="B11" s="28">
        <v>5</v>
      </c>
      <c r="C11" s="26" t="str">
        <f>6стр1!G63</f>
        <v>Аллес Максим</v>
      </c>
      <c r="D11" s="25"/>
      <c r="E11" s="25"/>
      <c r="F11" s="25"/>
      <c r="G11" s="25"/>
      <c r="H11" s="25"/>
      <c r="I11" s="25"/>
    </row>
    <row r="12" spans="1:9" ht="18">
      <c r="A12" s="27" t="s">
        <v>144</v>
      </c>
      <c r="B12" s="28">
        <v>6</v>
      </c>
      <c r="C12" s="26" t="str">
        <f>6стр1!G65</f>
        <v>Патрушева Анастасия</v>
      </c>
      <c r="D12" s="25"/>
      <c r="E12" s="25"/>
      <c r="F12" s="25"/>
      <c r="G12" s="25"/>
      <c r="H12" s="25"/>
      <c r="I12" s="25"/>
    </row>
    <row r="13" spans="1:9" ht="18">
      <c r="A13" s="27" t="s">
        <v>155</v>
      </c>
      <c r="B13" s="28">
        <v>7</v>
      </c>
      <c r="C13" s="26" t="str">
        <f>6стр1!G68</f>
        <v>Качкинов Эльвир</v>
      </c>
      <c r="D13" s="25"/>
      <c r="E13" s="25"/>
      <c r="F13" s="25"/>
      <c r="G13" s="25"/>
      <c r="H13" s="25"/>
      <c r="I13" s="25"/>
    </row>
    <row r="14" spans="1:9" ht="18">
      <c r="A14" s="27" t="s">
        <v>140</v>
      </c>
      <c r="B14" s="28">
        <v>8</v>
      </c>
      <c r="C14" s="26" t="str">
        <f>6стр1!G70</f>
        <v>Семенов Никита</v>
      </c>
      <c r="D14" s="25"/>
      <c r="E14" s="25"/>
      <c r="F14" s="25"/>
      <c r="G14" s="25"/>
      <c r="H14" s="25"/>
      <c r="I14" s="25"/>
    </row>
    <row r="15" spans="1:9" ht="18">
      <c r="A15" s="27" t="s">
        <v>156</v>
      </c>
      <c r="B15" s="28">
        <v>9</v>
      </c>
      <c r="C15" s="26" t="str">
        <f>6стр1!D72</f>
        <v>Богачева Елена</v>
      </c>
      <c r="D15" s="25"/>
      <c r="E15" s="25"/>
      <c r="F15" s="25"/>
      <c r="G15" s="25"/>
      <c r="H15" s="25"/>
      <c r="I15" s="25"/>
    </row>
    <row r="16" spans="1:9" ht="18">
      <c r="A16" s="27" t="s">
        <v>148</v>
      </c>
      <c r="B16" s="28">
        <v>10</v>
      </c>
      <c r="C16" s="26" t="str">
        <f>6стр1!D75</f>
        <v>Терещенко Денис</v>
      </c>
      <c r="D16" s="25"/>
      <c r="E16" s="25"/>
      <c r="F16" s="25"/>
      <c r="G16" s="25"/>
      <c r="H16" s="25"/>
      <c r="I16" s="25"/>
    </row>
    <row r="17" spans="1:9" ht="18">
      <c r="A17" s="27" t="s">
        <v>157</v>
      </c>
      <c r="B17" s="28">
        <v>11</v>
      </c>
      <c r="C17" s="26" t="str">
        <f>6стр1!G73</f>
        <v>Рыбенок Вячеслав</v>
      </c>
      <c r="D17" s="25"/>
      <c r="E17" s="25"/>
      <c r="F17" s="25"/>
      <c r="G17" s="25"/>
      <c r="H17" s="25"/>
      <c r="I17" s="25"/>
    </row>
    <row r="18" spans="1:9" ht="18">
      <c r="A18" s="27" t="s">
        <v>158</v>
      </c>
      <c r="B18" s="28">
        <v>12</v>
      </c>
      <c r="C18" s="26" t="str">
        <f>6стр1!G75</f>
        <v>Камалов Даян</v>
      </c>
      <c r="D18" s="25"/>
      <c r="E18" s="25"/>
      <c r="F18" s="25"/>
      <c r="G18" s="25"/>
      <c r="H18" s="25"/>
      <c r="I18" s="25"/>
    </row>
    <row r="19" spans="1:9" ht="18">
      <c r="A19" s="27" t="s">
        <v>159</v>
      </c>
      <c r="B19" s="28">
        <v>13</v>
      </c>
      <c r="C19" s="26" t="str">
        <f>6стр2!I40</f>
        <v>Абдюкова Вилена</v>
      </c>
      <c r="D19" s="25"/>
      <c r="E19" s="25"/>
      <c r="F19" s="25"/>
      <c r="G19" s="25"/>
      <c r="H19" s="25"/>
      <c r="I19" s="25"/>
    </row>
    <row r="20" spans="1:9" ht="18">
      <c r="A20" s="27" t="s">
        <v>160</v>
      </c>
      <c r="B20" s="28">
        <v>14</v>
      </c>
      <c r="C20" s="26" t="str">
        <f>6стр2!I44</f>
        <v>Муталипов Владислав</v>
      </c>
      <c r="D20" s="25"/>
      <c r="E20" s="25"/>
      <c r="F20" s="25"/>
      <c r="G20" s="25"/>
      <c r="H20" s="25"/>
      <c r="I20" s="25"/>
    </row>
    <row r="21" spans="1:9" ht="18">
      <c r="A21" s="27" t="s">
        <v>161</v>
      </c>
      <c r="B21" s="28">
        <v>15</v>
      </c>
      <c r="C21" s="26" t="str">
        <f>6стр2!I46</f>
        <v>Галимов Ильгиз</v>
      </c>
      <c r="D21" s="25"/>
      <c r="E21" s="25"/>
      <c r="F21" s="25"/>
      <c r="G21" s="25"/>
      <c r="H21" s="25"/>
      <c r="I21" s="25"/>
    </row>
    <row r="22" spans="1:9" ht="18">
      <c r="A22" s="27" t="s">
        <v>162</v>
      </c>
      <c r="B22" s="28">
        <v>16</v>
      </c>
      <c r="C22" s="26" t="str">
        <f>6стр2!I48</f>
        <v>Байбурин Азамат</v>
      </c>
      <c r="D22" s="25"/>
      <c r="E22" s="25"/>
      <c r="F22" s="25"/>
      <c r="G22" s="25"/>
      <c r="H22" s="25"/>
      <c r="I22" s="25"/>
    </row>
    <row r="23" spans="1:9" ht="18">
      <c r="A23" s="27" t="s">
        <v>163</v>
      </c>
      <c r="B23" s="28">
        <v>17</v>
      </c>
      <c r="C23" s="26" t="str">
        <f>6стр2!E44</f>
        <v>Григорьева Инна</v>
      </c>
      <c r="D23" s="25"/>
      <c r="E23" s="25"/>
      <c r="F23" s="25"/>
      <c r="G23" s="25"/>
      <c r="H23" s="25"/>
      <c r="I23" s="25"/>
    </row>
    <row r="24" spans="1:9" ht="18">
      <c r="A24" s="27" t="s">
        <v>164</v>
      </c>
      <c r="B24" s="28">
        <v>18</v>
      </c>
      <c r="C24" s="26" t="str">
        <f>6стр2!E50</f>
        <v>Рацин Илья</v>
      </c>
      <c r="D24" s="25"/>
      <c r="E24" s="25"/>
      <c r="F24" s="25"/>
      <c r="G24" s="25"/>
      <c r="H24" s="25"/>
      <c r="I24" s="25"/>
    </row>
    <row r="25" spans="1:9" ht="18">
      <c r="A25" s="27" t="s">
        <v>165</v>
      </c>
      <c r="B25" s="28">
        <v>19</v>
      </c>
      <c r="C25" s="26" t="str">
        <f>6стр2!E53</f>
        <v>Ткаченко Дарья</v>
      </c>
      <c r="D25" s="25"/>
      <c r="E25" s="25"/>
      <c r="F25" s="25"/>
      <c r="G25" s="25"/>
      <c r="H25" s="25"/>
      <c r="I25" s="25"/>
    </row>
    <row r="26" spans="1:9" ht="18">
      <c r="A26" s="27" t="s">
        <v>166</v>
      </c>
      <c r="B26" s="28">
        <v>20</v>
      </c>
      <c r="C26" s="26" t="str">
        <f>6стр2!E55</f>
        <v>Блинков Дмитрий</v>
      </c>
      <c r="D26" s="25"/>
      <c r="E26" s="25"/>
      <c r="F26" s="25"/>
      <c r="G26" s="25"/>
      <c r="H26" s="25"/>
      <c r="I26" s="25"/>
    </row>
    <row r="27" spans="1:9" ht="18">
      <c r="A27" s="27" t="s">
        <v>167</v>
      </c>
      <c r="B27" s="28">
        <v>21</v>
      </c>
      <c r="C27" s="26" t="str">
        <f>6стр2!I53</f>
        <v>Дмитриенко Эдуард</v>
      </c>
      <c r="D27" s="25"/>
      <c r="E27" s="25"/>
      <c r="F27" s="25"/>
      <c r="G27" s="25"/>
      <c r="H27" s="25"/>
      <c r="I27" s="25"/>
    </row>
    <row r="28" spans="1:9" ht="18">
      <c r="A28" s="27" t="s">
        <v>168</v>
      </c>
      <c r="B28" s="28">
        <v>22</v>
      </c>
      <c r="C28" s="26" t="str">
        <f>6стр2!I57</f>
        <v>Фархутдинов Руслан</v>
      </c>
      <c r="D28" s="25"/>
      <c r="E28" s="25"/>
      <c r="F28" s="25"/>
      <c r="G28" s="25"/>
      <c r="H28" s="25"/>
      <c r="I28" s="25"/>
    </row>
    <row r="29" spans="1:9" ht="18">
      <c r="A29" s="27" t="s">
        <v>169</v>
      </c>
      <c r="B29" s="28">
        <v>23</v>
      </c>
      <c r="C29" s="26" t="str">
        <f>6стр2!I59</f>
        <v>Шестопалов Глеб</v>
      </c>
      <c r="D29" s="25"/>
      <c r="E29" s="25"/>
      <c r="F29" s="25"/>
      <c r="G29" s="25"/>
      <c r="H29" s="25"/>
      <c r="I29" s="25"/>
    </row>
    <row r="30" spans="1:9" ht="18">
      <c r="A30" s="27" t="s">
        <v>170</v>
      </c>
      <c r="B30" s="28">
        <v>24</v>
      </c>
      <c r="C30" s="26" t="str">
        <f>6стр2!I61</f>
        <v>Степанов Антон</v>
      </c>
      <c r="D30" s="25"/>
      <c r="E30" s="25"/>
      <c r="F30" s="25"/>
      <c r="G30" s="25"/>
      <c r="H30" s="25"/>
      <c r="I30" s="25"/>
    </row>
    <row r="31" spans="1:9" ht="18">
      <c r="A31" s="27" t="s">
        <v>97</v>
      </c>
      <c r="B31" s="28">
        <v>25</v>
      </c>
      <c r="C31" s="26" t="str">
        <f>6стр2!E63</f>
        <v>Халилова Роксана</v>
      </c>
      <c r="D31" s="25"/>
      <c r="E31" s="25"/>
      <c r="F31" s="25"/>
      <c r="G31" s="25"/>
      <c r="H31" s="25"/>
      <c r="I31" s="25"/>
    </row>
    <row r="32" spans="1:9" ht="18">
      <c r="A32" s="27" t="s">
        <v>171</v>
      </c>
      <c r="B32" s="28">
        <v>26</v>
      </c>
      <c r="C32" s="26" t="str">
        <f>6стр2!E69</f>
        <v>Сергеев Алексей</v>
      </c>
      <c r="D32" s="25"/>
      <c r="E32" s="25"/>
      <c r="F32" s="25"/>
      <c r="G32" s="25"/>
      <c r="H32" s="25"/>
      <c r="I32" s="25"/>
    </row>
    <row r="33" spans="1:9" ht="18">
      <c r="A33" s="27" t="s">
        <v>172</v>
      </c>
      <c r="B33" s="28">
        <v>27</v>
      </c>
      <c r="C33" s="26" t="str">
        <f>6стр2!E72</f>
        <v>Ижболдина Полина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6стр2!E74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6стр2!I66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6стр2!I70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6стр2!I72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6стр2!I74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Сп3!A1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Сп3!A2</f>
        <v>1/16 финала Турнира День космонавтики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Сп3!A3</f>
        <v>40251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Сп3!A7</f>
        <v>Осипов Николай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Сп3!A22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Сп3!A15</f>
        <v>Юнусов Ринат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118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Сп3!A14</f>
        <v>Кутлугужин Фаниль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98</v>
      </c>
      <c r="F12" s="5"/>
      <c r="G12" s="13"/>
      <c r="H12" s="5"/>
      <c r="I12" s="5"/>
    </row>
    <row r="13" spans="1:9" ht="12.75">
      <c r="A13" s="4">
        <v>5</v>
      </c>
      <c r="B13" s="6" t="str">
        <f>Сп3!A11</f>
        <v>Гайфуллин Роберт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104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Сп3!A18</f>
        <v>Зайнутдинов Наиль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104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Сп3!A19</f>
        <v>Кадыров Руслан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110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Сп3!A10</f>
        <v>Давлетбаев Азат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98</v>
      </c>
      <c r="G20" s="8"/>
      <c r="H20" s="8"/>
      <c r="I20" s="8"/>
    </row>
    <row r="21" spans="1:9" ht="12.75">
      <c r="A21" s="4">
        <v>3</v>
      </c>
      <c r="B21" s="6" t="str">
        <f>Сп3!A9</f>
        <v>Григорьев Руслан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115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Сп3!A20</f>
        <v>Фустов Виталий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116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Сп3!A17</f>
        <v>Хакимова Фиоза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116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Сп3!A12</f>
        <v>Мисник Сергей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116</v>
      </c>
      <c r="F28" s="15"/>
      <c r="G28" s="5"/>
      <c r="H28" s="5"/>
      <c r="I28" s="5"/>
    </row>
    <row r="29" spans="1:9" ht="12.75">
      <c r="A29" s="4">
        <v>7</v>
      </c>
      <c r="B29" s="6" t="str">
        <f>Сп3!A13</f>
        <v>Шафиков Ильгиз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120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Сп3!A16</f>
        <v>Гайсина Альфия</v>
      </c>
      <c r="C31" s="11"/>
      <c r="D31" s="11"/>
      <c r="E31" s="4">
        <v>-15</v>
      </c>
      <c r="F31" s="6" t="str">
        <f>IF(F20=E12,E28,IF(F20=E28,E12,0))</f>
        <v>Мисник Сергей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120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Сп3!A21</f>
        <v>Терехов Андрей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102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Сп3!A8</f>
        <v>Яшпаева Елена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Гайфуллин Роберт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119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Юнусов Ринат</v>
      </c>
      <c r="C39" s="7">
        <v>20</v>
      </c>
      <c r="D39" s="42" t="s">
        <v>102</v>
      </c>
      <c r="E39" s="7">
        <v>26</v>
      </c>
      <c r="F39" s="42" t="s">
        <v>104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Яшпаева Елена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Зайнутдинов Наиль</v>
      </c>
      <c r="C41" s="5"/>
      <c r="D41" s="7">
        <v>24</v>
      </c>
      <c r="E41" s="43" t="s">
        <v>102</v>
      </c>
      <c r="F41" s="11"/>
      <c r="G41" s="5"/>
      <c r="H41" s="5"/>
      <c r="I41" s="5"/>
    </row>
    <row r="42" spans="1:9" ht="12.75">
      <c r="A42" s="5"/>
      <c r="B42" s="7">
        <v>17</v>
      </c>
      <c r="C42" s="42" t="s">
        <v>122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Кадыров Руслан</v>
      </c>
      <c r="C43" s="7">
        <v>21</v>
      </c>
      <c r="D43" s="43" t="s">
        <v>115</v>
      </c>
      <c r="E43" s="15"/>
      <c r="F43" s="7">
        <v>28</v>
      </c>
      <c r="G43" s="42" t="s">
        <v>104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Григорьев Руслан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Фустов Виталий</v>
      </c>
      <c r="C45" s="5"/>
      <c r="D45" s="4">
        <v>-14</v>
      </c>
      <c r="E45" s="6" t="str">
        <f>IF(E28=D24,D32,IF(E28=D32,D24,0))</f>
        <v>Гайсина Альфия</v>
      </c>
      <c r="F45" s="11"/>
      <c r="G45" s="15"/>
      <c r="H45" s="5"/>
      <c r="I45" s="5"/>
    </row>
    <row r="46" spans="1:9" ht="12.75">
      <c r="A46" s="5"/>
      <c r="B46" s="7">
        <v>18</v>
      </c>
      <c r="C46" s="42" t="s">
        <v>121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Хакимова Фиоза</v>
      </c>
      <c r="C47" s="7">
        <v>22</v>
      </c>
      <c r="D47" s="42" t="s">
        <v>110</v>
      </c>
      <c r="E47" s="7">
        <v>27</v>
      </c>
      <c r="F47" s="43" t="s">
        <v>110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Давлетбаев Азат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Шафиков Ильгиз</v>
      </c>
      <c r="C49" s="5"/>
      <c r="D49" s="7">
        <v>25</v>
      </c>
      <c r="E49" s="43" t="s">
        <v>110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117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Терехов Андрей</v>
      </c>
      <c r="C51" s="7">
        <v>23</v>
      </c>
      <c r="D51" s="43" t="s">
        <v>117</v>
      </c>
      <c r="E51" s="15"/>
      <c r="F51" s="4">
        <v>-28</v>
      </c>
      <c r="G51" s="6" t="str">
        <f>IF(G43=F39,F47,IF(G43=F47,F39,0))</f>
        <v>Давлетбаев Азат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Кутлугужин Фаниль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Яшпаева Елена</v>
      </c>
      <c r="C54" s="5"/>
      <c r="D54" s="4">
        <v>-20</v>
      </c>
      <c r="E54" s="6" t="str">
        <f>IF(D39=C38,C40,IF(D39=C40,C38,0))</f>
        <v>Юнусов Ринат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102</v>
      </c>
      <c r="D55" s="5"/>
      <c r="E55" s="7">
        <v>31</v>
      </c>
      <c r="F55" s="8" t="s">
        <v>122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Гайсина Альфия</v>
      </c>
      <c r="C56" s="16" t="s">
        <v>4</v>
      </c>
      <c r="D56" s="4">
        <v>-21</v>
      </c>
      <c r="E56" s="10" t="str">
        <f>IF(D43=C42,C44,IF(D43=C44,C42,0))</f>
        <v>Зайнутдинов Наиль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Гайсина Альфия</v>
      </c>
      <c r="D57" s="5"/>
      <c r="E57" s="5"/>
      <c r="F57" s="7">
        <v>33</v>
      </c>
      <c r="G57" s="8" t="s">
        <v>118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Хакимова Фиоза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Григорьев Руслан</v>
      </c>
      <c r="C59" s="5"/>
      <c r="D59" s="5"/>
      <c r="E59" s="7">
        <v>32</v>
      </c>
      <c r="F59" s="12" t="s">
        <v>118</v>
      </c>
      <c r="G59" s="20"/>
      <c r="H59" s="5"/>
      <c r="I59" s="5"/>
    </row>
    <row r="60" spans="1:9" ht="12.75">
      <c r="A60" s="5"/>
      <c r="B60" s="7">
        <v>30</v>
      </c>
      <c r="C60" s="8" t="s">
        <v>115</v>
      </c>
      <c r="D60" s="4">
        <v>-23</v>
      </c>
      <c r="E60" s="10" t="str">
        <f>IF(D51=C50,C52,IF(D51=C52,C50,0))</f>
        <v>Кутлугужин Фаниль</v>
      </c>
      <c r="F60" s="4">
        <v>-33</v>
      </c>
      <c r="G60" s="6" t="str">
        <f>IF(G57=F55,F59,IF(G57=F59,F55,0))</f>
        <v>Зайнутдинов Наиль</v>
      </c>
      <c r="H60" s="14"/>
      <c r="I60" s="14"/>
    </row>
    <row r="61" spans="1:9" ht="12.75">
      <c r="A61" s="4">
        <v>-25</v>
      </c>
      <c r="B61" s="10" t="str">
        <f>IF(E49=D47,D51,IF(E49=D51,D47,0))</f>
        <v>Шафиков Ильгиз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Шафиков Ильгиз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Юнусов Ринат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121</v>
      </c>
      <c r="H64" s="14"/>
      <c r="I64" s="14"/>
    </row>
    <row r="65" spans="1:9" ht="12.75">
      <c r="A65" s="5"/>
      <c r="B65" s="7">
        <v>35</v>
      </c>
      <c r="C65" s="8" t="s">
        <v>123</v>
      </c>
      <c r="D65" s="5"/>
      <c r="E65" s="4">
        <v>-32</v>
      </c>
      <c r="F65" s="10" t="str">
        <f>IF(F59=E58,E60,IF(F59=E60,E58,0))</f>
        <v>Хакимова Фиоза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Кадыров Руслан</v>
      </c>
      <c r="C66" s="11"/>
      <c r="D66" s="15"/>
      <c r="E66" s="5"/>
      <c r="F66" s="4">
        <v>-34</v>
      </c>
      <c r="G66" s="6" t="str">
        <f>IF(G64=F63,F65,IF(G64=F65,F63,0))</f>
        <v>Юнусов Ринат</v>
      </c>
      <c r="H66" s="14"/>
      <c r="I66" s="14"/>
    </row>
    <row r="67" spans="1:9" ht="12.75">
      <c r="A67" s="5"/>
      <c r="B67" s="5"/>
      <c r="C67" s="7">
        <v>37</v>
      </c>
      <c r="D67" s="8" t="s">
        <v>123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Фустов Виталий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125</v>
      </c>
      <c r="D69" s="20"/>
      <c r="E69" s="5"/>
      <c r="F69" s="7">
        <v>38</v>
      </c>
      <c r="G69" s="8" t="s">
        <v>124</v>
      </c>
      <c r="H69" s="14"/>
      <c r="I69" s="14"/>
    </row>
    <row r="70" spans="1:9" ht="12.75">
      <c r="A70" s="4">
        <v>-19</v>
      </c>
      <c r="B70" s="10" t="str">
        <f>IF(C50=B49,B51,IF(C50=B51,B49,0))</f>
        <v>Терехов Андрей</v>
      </c>
      <c r="C70" s="4">
        <v>-37</v>
      </c>
      <c r="D70" s="6" t="str">
        <f>IF(D67=C65,C69,IF(D67=C69,C65,0))</f>
        <v>Терехов Андрей</v>
      </c>
      <c r="E70" s="4">
        <v>-36</v>
      </c>
      <c r="F70" s="10" t="str">
        <f>IF(C69=B68,B70,IF(C69=B70,B68,0))</f>
        <v>Фустов Виталий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108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40257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91</v>
      </c>
      <c r="B7" s="28">
        <v>1</v>
      </c>
      <c r="C7" s="26" t="str">
        <f>2!F20</f>
        <v>Полищук Юрий</v>
      </c>
      <c r="D7" s="25"/>
      <c r="E7" s="25"/>
      <c r="F7" s="25"/>
      <c r="G7" s="25"/>
      <c r="H7" s="25"/>
      <c r="I7" s="25"/>
    </row>
    <row r="8" spans="1:9" ht="18">
      <c r="A8" s="27" t="s">
        <v>109</v>
      </c>
      <c r="B8" s="28">
        <v>2</v>
      </c>
      <c r="C8" s="26" t="str">
        <f>2!F31</f>
        <v>Гизатуллин Тимур</v>
      </c>
      <c r="D8" s="25"/>
      <c r="E8" s="25"/>
      <c r="F8" s="25"/>
      <c r="G8" s="25"/>
      <c r="H8" s="25"/>
      <c r="I8" s="25"/>
    </row>
    <row r="9" spans="1:9" ht="18">
      <c r="A9" s="27" t="s">
        <v>97</v>
      </c>
      <c r="B9" s="28">
        <v>3</v>
      </c>
      <c r="C9" s="26" t="str">
        <f>2!G43</f>
        <v>Осипов Николай</v>
      </c>
      <c r="D9" s="25"/>
      <c r="E9" s="25"/>
      <c r="F9" s="25"/>
      <c r="G9" s="25"/>
      <c r="H9" s="25"/>
      <c r="I9" s="25"/>
    </row>
    <row r="10" spans="1:9" ht="18">
      <c r="A10" s="27" t="s">
        <v>98</v>
      </c>
      <c r="B10" s="28">
        <v>4</v>
      </c>
      <c r="C10" s="26" t="str">
        <f>2!G51</f>
        <v>Гайфуллин Роберт</v>
      </c>
      <c r="D10" s="25"/>
      <c r="E10" s="25"/>
      <c r="F10" s="25"/>
      <c r="G10" s="25"/>
      <c r="H10" s="25"/>
      <c r="I10" s="25"/>
    </row>
    <row r="11" spans="1:9" ht="18">
      <c r="A11" s="27" t="s">
        <v>104</v>
      </c>
      <c r="B11" s="28">
        <v>5</v>
      </c>
      <c r="C11" s="26" t="str">
        <f>2!C55</f>
        <v>Яшпаева Елена</v>
      </c>
      <c r="D11" s="25"/>
      <c r="E11" s="25"/>
      <c r="F11" s="25"/>
      <c r="G11" s="25"/>
      <c r="H11" s="25"/>
      <c r="I11" s="25"/>
    </row>
    <row r="12" spans="1:9" ht="18">
      <c r="A12" s="27" t="s">
        <v>102</v>
      </c>
      <c r="B12" s="28">
        <v>6</v>
      </c>
      <c r="C12" s="26" t="str">
        <f>2!C57</f>
        <v>Асылгужин Марсель</v>
      </c>
      <c r="D12" s="25"/>
      <c r="E12" s="25"/>
      <c r="F12" s="25"/>
      <c r="G12" s="25"/>
      <c r="H12" s="25"/>
      <c r="I12" s="25"/>
    </row>
    <row r="13" spans="1:9" ht="18">
      <c r="A13" s="27" t="s">
        <v>110</v>
      </c>
      <c r="B13" s="28">
        <v>7</v>
      </c>
      <c r="C13" s="26" t="str">
        <f>2!C60</f>
        <v>Лукьянова Ирина</v>
      </c>
      <c r="D13" s="25"/>
      <c r="E13" s="25"/>
      <c r="F13" s="25"/>
      <c r="G13" s="25"/>
      <c r="H13" s="25"/>
      <c r="I13" s="25"/>
    </row>
    <row r="14" spans="1:9" ht="18">
      <c r="A14" s="27" t="s">
        <v>111</v>
      </c>
      <c r="B14" s="28">
        <v>8</v>
      </c>
      <c r="C14" s="26" t="str">
        <f>2!C62</f>
        <v>Шайхутдинова Маргарита</v>
      </c>
      <c r="D14" s="25"/>
      <c r="E14" s="25"/>
      <c r="F14" s="25"/>
      <c r="G14" s="25"/>
      <c r="H14" s="25"/>
      <c r="I14" s="25"/>
    </row>
    <row r="15" spans="1:9" ht="18">
      <c r="A15" s="27" t="s">
        <v>112</v>
      </c>
      <c r="B15" s="28">
        <v>9</v>
      </c>
      <c r="C15" s="26" t="str">
        <f>2!G57</f>
        <v>Давлетбаев Азат</v>
      </c>
      <c r="D15" s="25"/>
      <c r="E15" s="25"/>
      <c r="F15" s="25"/>
      <c r="G15" s="25"/>
      <c r="H15" s="25"/>
      <c r="I15" s="25"/>
    </row>
    <row r="16" spans="1:9" ht="18">
      <c r="A16" s="27" t="s">
        <v>113</v>
      </c>
      <c r="B16" s="28">
        <v>10</v>
      </c>
      <c r="C16" s="26" t="str">
        <f>2!G60</f>
        <v>Шайбаков Айдар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11</v>
      </c>
      <c r="C17" s="26">
        <f>2!G64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12</v>
      </c>
      <c r="C18" s="26">
        <f>2!G66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13</v>
      </c>
      <c r="C19" s="26">
        <f>2!D67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14</v>
      </c>
      <c r="C20" s="26">
        <f>2!D70</f>
        <v>0</v>
      </c>
      <c r="D20" s="25"/>
      <c r="E20" s="25"/>
      <c r="F20" s="25"/>
      <c r="G20" s="25"/>
      <c r="H20" s="25"/>
      <c r="I20" s="25"/>
    </row>
    <row r="21" spans="1:9" ht="18">
      <c r="A21" s="27" t="s">
        <v>32</v>
      </c>
      <c r="B21" s="28">
        <v>15</v>
      </c>
      <c r="C21" s="26">
        <f>2!G69</f>
        <v>0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>
        <f>2!G71</f>
        <v>0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Сп2!A1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Сп2!A2</f>
        <v>1/8 финала Турнира День космонавтики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Сп2!A3</f>
        <v>40257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Сп2!A7</f>
        <v>Полищук Юрий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91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Сп2!A22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91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Сп2!A15</f>
        <v>Шайхутдинова Маргарита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111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Сп2!A14</f>
        <v>Лукьянова Ирина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91</v>
      </c>
      <c r="F12" s="5"/>
      <c r="G12" s="13"/>
      <c r="H12" s="5"/>
      <c r="I12" s="5"/>
    </row>
    <row r="13" spans="1:9" ht="12.75">
      <c r="A13" s="4">
        <v>5</v>
      </c>
      <c r="B13" s="6" t="str">
        <f>Сп2!A11</f>
        <v>Гайфуллин Роберт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104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Сп2!A18</f>
        <v>нет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98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Сп2!A19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98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Сп2!A10</f>
        <v>Осипов Николай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91</v>
      </c>
      <c r="G20" s="8"/>
      <c r="H20" s="8"/>
      <c r="I20" s="8"/>
    </row>
    <row r="21" spans="1:9" ht="12.75">
      <c r="A21" s="4">
        <v>3</v>
      </c>
      <c r="B21" s="6" t="str">
        <f>Сп2!A9</f>
        <v>Асылгужин Марсель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97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Сп2!A20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102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Сп2!A17</f>
        <v>нет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102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Сп2!A12</f>
        <v>Яшпаева Елена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109</v>
      </c>
      <c r="F28" s="15"/>
      <c r="G28" s="5"/>
      <c r="H28" s="5"/>
      <c r="I28" s="5"/>
    </row>
    <row r="29" spans="1:9" ht="12.75">
      <c r="A29" s="4">
        <v>7</v>
      </c>
      <c r="B29" s="6" t="str">
        <f>Сп2!A13</f>
        <v>Давлетбаев Азат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110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Сп2!A16</f>
        <v>Шайбаков Айдар</v>
      </c>
      <c r="C31" s="11"/>
      <c r="D31" s="11"/>
      <c r="E31" s="4">
        <v>-15</v>
      </c>
      <c r="F31" s="6" t="str">
        <f>IF(F20=E12,E28,IF(F20=E28,E12,0))</f>
        <v>Гизатуллин Тимур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109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Сп2!A21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109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Сп2!A8</f>
        <v>Гизатуллин Тимур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Осипов Николай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112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Шайхутдинова Маргарита</v>
      </c>
      <c r="C39" s="7">
        <v>20</v>
      </c>
      <c r="D39" s="42" t="s">
        <v>112</v>
      </c>
      <c r="E39" s="7">
        <v>26</v>
      </c>
      <c r="F39" s="42" t="s">
        <v>98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Давлетбаев Азат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нет</v>
      </c>
      <c r="C41" s="5"/>
      <c r="D41" s="7">
        <v>24</v>
      </c>
      <c r="E41" s="43" t="s">
        <v>97</v>
      </c>
      <c r="F41" s="11"/>
      <c r="G41" s="5"/>
      <c r="H41" s="5"/>
      <c r="I41" s="5"/>
    </row>
    <row r="42" spans="1:9" ht="12.75">
      <c r="A42" s="5"/>
      <c r="B42" s="7">
        <v>17</v>
      </c>
      <c r="C42" s="42"/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43" t="s">
        <v>97</v>
      </c>
      <c r="E43" s="15"/>
      <c r="F43" s="7">
        <v>28</v>
      </c>
      <c r="G43" s="42" t="s">
        <v>98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Асылгужин Марсель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Яшпаева Елена</v>
      </c>
      <c r="F45" s="11"/>
      <c r="G45" s="15"/>
      <c r="H45" s="5"/>
      <c r="I45" s="5"/>
    </row>
    <row r="46" spans="1:9" ht="12.75">
      <c r="A46" s="5"/>
      <c r="B46" s="7">
        <v>18</v>
      </c>
      <c r="C46" s="42"/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нет</v>
      </c>
      <c r="C47" s="7">
        <v>22</v>
      </c>
      <c r="D47" s="42" t="s">
        <v>104</v>
      </c>
      <c r="E47" s="7">
        <v>27</v>
      </c>
      <c r="F47" s="43" t="s">
        <v>104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Гайфуллин Роберт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Шайбаков Айдар</v>
      </c>
      <c r="C49" s="5"/>
      <c r="D49" s="7">
        <v>25</v>
      </c>
      <c r="E49" s="43" t="s">
        <v>104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113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43" t="s">
        <v>111</v>
      </c>
      <c r="E51" s="15"/>
      <c r="F51" s="4">
        <v>-28</v>
      </c>
      <c r="G51" s="6" t="str">
        <f>IF(G43=F39,F47,IF(G43=F47,F39,0))</f>
        <v>Гайфуллин Роберт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Лукьянова Ирина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Асылгужин Марсель</v>
      </c>
      <c r="C54" s="5"/>
      <c r="D54" s="4">
        <v>-20</v>
      </c>
      <c r="E54" s="6" t="str">
        <f>IF(D39=C38,C40,IF(D39=C40,C38,0))</f>
        <v>Давлетбаев Азат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102</v>
      </c>
      <c r="D55" s="5"/>
      <c r="E55" s="7">
        <v>31</v>
      </c>
      <c r="F55" s="8" t="s">
        <v>110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Яшпаева Елена</v>
      </c>
      <c r="C56" s="16" t="s">
        <v>4</v>
      </c>
      <c r="D56" s="4">
        <v>-21</v>
      </c>
      <c r="E56" s="10">
        <f>IF(D43=C42,C44,IF(D43=C44,C42,0))</f>
        <v>0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Асылгужин Марсель</v>
      </c>
      <c r="D57" s="5"/>
      <c r="E57" s="5"/>
      <c r="F57" s="7">
        <v>33</v>
      </c>
      <c r="G57" s="8" t="s">
        <v>110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>
        <f>IF(D47=C46,C48,IF(D47=C48,C46,0))</f>
        <v>0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Шайхутдинова Маргарита</v>
      </c>
      <c r="C59" s="5"/>
      <c r="D59" s="5"/>
      <c r="E59" s="7">
        <v>32</v>
      </c>
      <c r="F59" s="12" t="s">
        <v>113</v>
      </c>
      <c r="G59" s="20"/>
      <c r="H59" s="5"/>
      <c r="I59" s="5"/>
    </row>
    <row r="60" spans="1:9" ht="12.75">
      <c r="A60" s="5"/>
      <c r="B60" s="7">
        <v>30</v>
      </c>
      <c r="C60" s="8" t="s">
        <v>111</v>
      </c>
      <c r="D60" s="4">
        <v>-23</v>
      </c>
      <c r="E60" s="10" t="str">
        <f>IF(D51=C50,C52,IF(D51=C52,C50,0))</f>
        <v>Шайбаков Айдар</v>
      </c>
      <c r="F60" s="4">
        <v>-33</v>
      </c>
      <c r="G60" s="6" t="str">
        <f>IF(G57=F55,F59,IF(G57=F59,F55,0))</f>
        <v>Шайбаков Айдар</v>
      </c>
      <c r="H60" s="14"/>
      <c r="I60" s="14"/>
    </row>
    <row r="61" spans="1:9" ht="12.75">
      <c r="A61" s="4">
        <v>-25</v>
      </c>
      <c r="B61" s="10" t="str">
        <f>IF(E49=D47,D51,IF(E49=D51,D47,0))</f>
        <v>Лукьянова Ирина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Шайхутдинова Маргарита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>
        <f>IF(F55=E54,E56,IF(F55=E56,E54,0))</f>
        <v>0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/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>
        <f>IF(F59=E58,E60,IF(F59=E60,E58,0))</f>
        <v>0</v>
      </c>
      <c r="G65" s="5"/>
      <c r="H65" s="37" t="s">
        <v>10</v>
      </c>
      <c r="I65" s="37"/>
    </row>
    <row r="66" spans="1:9" ht="12.75">
      <c r="A66" s="4">
        <v>-17</v>
      </c>
      <c r="B66" s="10">
        <f>IF(C42=B41,B43,IF(C42=B43,B41,0))</f>
        <v>0</v>
      </c>
      <c r="C66" s="11"/>
      <c r="D66" s="15"/>
      <c r="E66" s="5"/>
      <c r="F66" s="4">
        <v>-34</v>
      </c>
      <c r="G66" s="6">
        <f>IF(G64=F63,F65,IF(G64=F65,F63,0))</f>
        <v>0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>
        <f>IF(C46=B45,B47,IF(C46=B47,B45,0))</f>
        <v>0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 t="str">
        <f>IF(C69=B68,B70,IF(C69=B70,B68,0))</f>
        <v>нет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89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40264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61</v>
      </c>
      <c r="B7" s="28">
        <v>1</v>
      </c>
      <c r="C7" s="26" t="str">
        <f>1стр1!G36</f>
        <v>Барышев Сергей</v>
      </c>
      <c r="D7" s="25"/>
      <c r="E7" s="25"/>
      <c r="F7" s="25"/>
      <c r="G7" s="25"/>
      <c r="H7" s="25"/>
      <c r="I7" s="25"/>
    </row>
    <row r="8" spans="1:9" ht="18">
      <c r="A8" s="27" t="s">
        <v>59</v>
      </c>
      <c r="B8" s="28">
        <v>2</v>
      </c>
      <c r="C8" s="26" t="str">
        <f>1стр1!G56</f>
        <v>Лебедь Виктор</v>
      </c>
      <c r="D8" s="25"/>
      <c r="E8" s="25"/>
      <c r="F8" s="25"/>
      <c r="G8" s="25"/>
      <c r="H8" s="25"/>
      <c r="I8" s="25"/>
    </row>
    <row r="9" spans="1:9" ht="18">
      <c r="A9" s="27" t="s">
        <v>76</v>
      </c>
      <c r="B9" s="28">
        <v>3</v>
      </c>
      <c r="C9" s="26" t="str">
        <f>1стр2!I22</f>
        <v>Коробко Павел</v>
      </c>
      <c r="D9" s="25"/>
      <c r="E9" s="25"/>
      <c r="F9" s="25"/>
      <c r="G9" s="25"/>
      <c r="H9" s="25"/>
      <c r="I9" s="25"/>
    </row>
    <row r="10" spans="1:9" ht="18">
      <c r="A10" s="27" t="s">
        <v>62</v>
      </c>
      <c r="B10" s="28">
        <v>4</v>
      </c>
      <c r="C10" s="26" t="str">
        <f>1стр2!I32</f>
        <v>Фоминых Илья</v>
      </c>
      <c r="D10" s="25"/>
      <c r="E10" s="25"/>
      <c r="F10" s="25"/>
      <c r="G10" s="25"/>
      <c r="H10" s="25"/>
      <c r="I10" s="25"/>
    </row>
    <row r="11" spans="1:9" ht="18">
      <c r="A11" s="27" t="s">
        <v>63</v>
      </c>
      <c r="B11" s="28">
        <v>5</v>
      </c>
      <c r="C11" s="26" t="str">
        <f>1стр1!G63</f>
        <v>Прокофьев Михаил</v>
      </c>
      <c r="D11" s="25"/>
      <c r="E11" s="25"/>
      <c r="F11" s="25"/>
      <c r="G11" s="25"/>
      <c r="H11" s="25"/>
      <c r="I11" s="25"/>
    </row>
    <row r="12" spans="1:9" ht="18">
      <c r="A12" s="27" t="s">
        <v>53</v>
      </c>
      <c r="B12" s="28">
        <v>6</v>
      </c>
      <c r="C12" s="26" t="str">
        <f>1стр1!G65</f>
        <v>Семенов Константин</v>
      </c>
      <c r="D12" s="25"/>
      <c r="E12" s="25"/>
      <c r="F12" s="25"/>
      <c r="G12" s="25"/>
      <c r="H12" s="25"/>
      <c r="I12" s="25"/>
    </row>
    <row r="13" spans="1:9" ht="18">
      <c r="A13" s="27" t="s">
        <v>90</v>
      </c>
      <c r="B13" s="28">
        <v>7</v>
      </c>
      <c r="C13" s="26" t="str">
        <f>1стр1!G68</f>
        <v>Давлетов Тимур</v>
      </c>
      <c r="D13" s="25"/>
      <c r="E13" s="25"/>
      <c r="F13" s="25"/>
      <c r="G13" s="25"/>
      <c r="H13" s="25"/>
      <c r="I13" s="25"/>
    </row>
    <row r="14" spans="1:9" ht="18">
      <c r="A14" s="27" t="s">
        <v>91</v>
      </c>
      <c r="B14" s="28">
        <v>8</v>
      </c>
      <c r="C14" s="26" t="str">
        <f>1стр1!G70</f>
        <v>Полищук Юрий</v>
      </c>
      <c r="D14" s="25"/>
      <c r="E14" s="25"/>
      <c r="F14" s="25"/>
      <c r="G14" s="25"/>
      <c r="H14" s="25"/>
      <c r="I14" s="25"/>
    </row>
    <row r="15" spans="1:9" ht="18">
      <c r="A15" s="27" t="s">
        <v>92</v>
      </c>
      <c r="B15" s="28">
        <v>9</v>
      </c>
      <c r="C15" s="26" t="str">
        <f>1стр1!D72</f>
        <v>Апакетов Эдуард</v>
      </c>
      <c r="D15" s="25"/>
      <c r="E15" s="25"/>
      <c r="F15" s="25"/>
      <c r="G15" s="25"/>
      <c r="H15" s="25"/>
      <c r="I15" s="25"/>
    </row>
    <row r="16" spans="1:9" ht="18">
      <c r="A16" s="27" t="s">
        <v>54</v>
      </c>
      <c r="B16" s="28">
        <v>10</v>
      </c>
      <c r="C16" s="26" t="str">
        <f>1стр1!D75</f>
        <v>Толкачев Иван</v>
      </c>
      <c r="D16" s="25"/>
      <c r="E16" s="25"/>
      <c r="F16" s="25"/>
      <c r="G16" s="25"/>
      <c r="H16" s="25"/>
      <c r="I16" s="25"/>
    </row>
    <row r="17" spans="1:9" ht="18">
      <c r="A17" s="27" t="s">
        <v>93</v>
      </c>
      <c r="B17" s="28">
        <v>11</v>
      </c>
      <c r="C17" s="26" t="str">
        <f>1стр1!G73</f>
        <v>Николайчук Екатерина</v>
      </c>
      <c r="D17" s="25"/>
      <c r="E17" s="25"/>
      <c r="F17" s="25"/>
      <c r="G17" s="25"/>
      <c r="H17" s="25"/>
      <c r="I17" s="25"/>
    </row>
    <row r="18" spans="1:9" ht="18">
      <c r="A18" s="27" t="s">
        <v>94</v>
      </c>
      <c r="B18" s="28">
        <v>12</v>
      </c>
      <c r="C18" s="26" t="str">
        <f>1стр1!G75</f>
        <v>Апсатарова Наталья</v>
      </c>
      <c r="D18" s="25"/>
      <c r="E18" s="25"/>
      <c r="F18" s="25"/>
      <c r="G18" s="25"/>
      <c r="H18" s="25"/>
      <c r="I18" s="25"/>
    </row>
    <row r="19" spans="1:9" ht="18">
      <c r="A19" s="27" t="s">
        <v>66</v>
      </c>
      <c r="B19" s="28">
        <v>13</v>
      </c>
      <c r="C19" s="26" t="str">
        <f>1стр2!I40</f>
        <v>Закареев Али</v>
      </c>
      <c r="D19" s="25"/>
      <c r="E19" s="25"/>
      <c r="F19" s="25"/>
      <c r="G19" s="25"/>
      <c r="H19" s="25"/>
      <c r="I19" s="25"/>
    </row>
    <row r="20" spans="1:9" ht="18">
      <c r="A20" s="27"/>
      <c r="B20" s="28">
        <v>14</v>
      </c>
      <c r="C20" s="26" t="str">
        <f>1стр2!I44</f>
        <v>Рахматуллин Равиль</v>
      </c>
      <c r="D20" s="25"/>
      <c r="E20" s="25"/>
      <c r="F20" s="25"/>
      <c r="G20" s="25"/>
      <c r="H20" s="25"/>
      <c r="I20" s="25"/>
    </row>
    <row r="21" spans="1:9" ht="18">
      <c r="A21" s="27" t="s">
        <v>95</v>
      </c>
      <c r="B21" s="28">
        <v>15</v>
      </c>
      <c r="C21" s="26" t="str">
        <f>1стр2!I46</f>
        <v>Железнов Дмитрий</v>
      </c>
      <c r="D21" s="25"/>
      <c r="E21" s="25"/>
      <c r="F21" s="25"/>
      <c r="G21" s="25"/>
      <c r="H21" s="25"/>
      <c r="I21" s="25"/>
    </row>
    <row r="22" spans="1:9" ht="18">
      <c r="A22" s="27" t="s">
        <v>96</v>
      </c>
      <c r="B22" s="28">
        <v>16</v>
      </c>
      <c r="C22" s="26" t="str">
        <f>1стр2!I48</f>
        <v>Насыров Илдар</v>
      </c>
      <c r="D22" s="25"/>
      <c r="E22" s="25"/>
      <c r="F22" s="25"/>
      <c r="G22" s="25"/>
      <c r="H22" s="25"/>
      <c r="I22" s="25"/>
    </row>
    <row r="23" spans="1:9" ht="18">
      <c r="A23" s="27" t="s">
        <v>65</v>
      </c>
      <c r="B23" s="28">
        <v>17</v>
      </c>
      <c r="C23" s="26" t="str">
        <f>1стр2!E44</f>
        <v>Краснова Светлана</v>
      </c>
      <c r="D23" s="25"/>
      <c r="E23" s="25"/>
      <c r="F23" s="25"/>
      <c r="G23" s="25"/>
      <c r="H23" s="25"/>
      <c r="I23" s="25"/>
    </row>
    <row r="24" spans="1:9" ht="18">
      <c r="A24" s="27" t="s">
        <v>97</v>
      </c>
      <c r="B24" s="28">
        <v>18</v>
      </c>
      <c r="C24" s="26" t="str">
        <f>1стр2!E50</f>
        <v>Асылгужин Марсель</v>
      </c>
      <c r="D24" s="25"/>
      <c r="E24" s="25"/>
      <c r="F24" s="25"/>
      <c r="G24" s="25"/>
      <c r="H24" s="25"/>
      <c r="I24" s="25"/>
    </row>
    <row r="25" spans="1:9" ht="18">
      <c r="A25" s="27" t="s">
        <v>98</v>
      </c>
      <c r="B25" s="28">
        <v>19</v>
      </c>
      <c r="C25" s="26" t="str">
        <f>1стр2!E53</f>
        <v>Шайхутдинов Артур</v>
      </c>
      <c r="D25" s="25"/>
      <c r="E25" s="25"/>
      <c r="F25" s="25"/>
      <c r="G25" s="25"/>
      <c r="H25" s="25"/>
      <c r="I25" s="25"/>
    </row>
    <row r="26" spans="1:9" ht="18">
      <c r="A26" s="27" t="s">
        <v>99</v>
      </c>
      <c r="B26" s="28">
        <v>20</v>
      </c>
      <c r="C26" s="26" t="str">
        <f>1стр2!E55</f>
        <v>Осипов Николай</v>
      </c>
      <c r="D26" s="25"/>
      <c r="E26" s="25"/>
      <c r="F26" s="25"/>
      <c r="G26" s="25"/>
      <c r="H26" s="25"/>
      <c r="I26" s="25"/>
    </row>
    <row r="27" spans="1:9" ht="18">
      <c r="A27" s="27" t="s">
        <v>100</v>
      </c>
      <c r="B27" s="28">
        <v>21</v>
      </c>
      <c r="C27" s="26" t="str">
        <f>1стр2!I53</f>
        <v>Лактионов Глеб</v>
      </c>
      <c r="D27" s="25"/>
      <c r="E27" s="25"/>
      <c r="F27" s="25"/>
      <c r="G27" s="25"/>
      <c r="H27" s="25"/>
      <c r="I27" s="25"/>
    </row>
    <row r="28" spans="1:9" ht="18">
      <c r="A28" s="27" t="s">
        <v>101</v>
      </c>
      <c r="B28" s="28">
        <v>22</v>
      </c>
      <c r="C28" s="26" t="str">
        <f>1стр2!I57</f>
        <v>Корытов Григорий</v>
      </c>
      <c r="D28" s="25"/>
      <c r="E28" s="25"/>
      <c r="F28" s="25"/>
      <c r="G28" s="25"/>
      <c r="H28" s="25"/>
      <c r="I28" s="25"/>
    </row>
    <row r="29" spans="1:9" ht="18">
      <c r="A29" s="27" t="s">
        <v>102</v>
      </c>
      <c r="B29" s="28">
        <v>23</v>
      </c>
      <c r="C29" s="26" t="str">
        <f>1стр2!I59</f>
        <v>Камалов Булат</v>
      </c>
      <c r="D29" s="25"/>
      <c r="E29" s="25"/>
      <c r="F29" s="25"/>
      <c r="G29" s="25"/>
      <c r="H29" s="25"/>
      <c r="I29" s="25"/>
    </row>
    <row r="30" spans="1:9" ht="18">
      <c r="A30" s="27" t="s">
        <v>103</v>
      </c>
      <c r="B30" s="28">
        <v>24</v>
      </c>
      <c r="C30" s="26">
        <f>1стр2!I61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104</v>
      </c>
      <c r="B31" s="28">
        <v>25</v>
      </c>
      <c r="C31" s="26" t="str">
        <f>1стр2!E63</f>
        <v>Яшпаева Елена</v>
      </c>
      <c r="D31" s="25"/>
      <c r="E31" s="25"/>
      <c r="F31" s="25"/>
      <c r="G31" s="25"/>
      <c r="H31" s="25"/>
      <c r="I31" s="25"/>
    </row>
    <row r="32" spans="1:9" ht="18">
      <c r="A32" s="27" t="s">
        <v>105</v>
      </c>
      <c r="B32" s="28">
        <v>26</v>
      </c>
      <c r="C32" s="26" t="str">
        <f>1стр2!E69</f>
        <v>Гайфуллин Роберт</v>
      </c>
      <c r="D32" s="25"/>
      <c r="E32" s="25"/>
      <c r="F32" s="25"/>
      <c r="G32" s="25"/>
      <c r="H32" s="25"/>
      <c r="I32" s="25"/>
    </row>
    <row r="33" spans="1:9" ht="18">
      <c r="A33" s="27" t="s">
        <v>106</v>
      </c>
      <c r="B33" s="28">
        <v>27</v>
      </c>
      <c r="C33" s="26" t="str">
        <f>1стр2!E72</f>
        <v>Антошкин Алексей</v>
      </c>
      <c r="D33" s="25"/>
      <c r="E33" s="25"/>
      <c r="F33" s="25"/>
      <c r="G33" s="25"/>
      <c r="H33" s="25"/>
      <c r="I33" s="25"/>
    </row>
    <row r="34" spans="1:9" ht="18">
      <c r="A34" s="27" t="s">
        <v>107</v>
      </c>
      <c r="B34" s="28">
        <v>28</v>
      </c>
      <c r="C34" s="26" t="str">
        <f>1стр2!E74</f>
        <v>Бортко Вячеслав</v>
      </c>
      <c r="D34" s="25"/>
      <c r="E34" s="25"/>
      <c r="F34" s="25"/>
      <c r="G34" s="25"/>
      <c r="H34" s="25"/>
      <c r="I34" s="25"/>
    </row>
    <row r="35" spans="1:9" ht="18">
      <c r="A35" s="27" t="s">
        <v>72</v>
      </c>
      <c r="B35" s="28">
        <v>29</v>
      </c>
      <c r="C35" s="26" t="str">
        <f>1стр2!I66</f>
        <v>Сагитов Александр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1стр2!I70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1стр2!I72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1стр2!I74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Сп1!A1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Сп1!A2</f>
        <v>1/4 финала Турнира День космонавтики</v>
      </c>
      <c r="B2" s="36"/>
      <c r="C2" s="36"/>
      <c r="D2" s="36"/>
      <c r="E2" s="36"/>
      <c r="F2" s="36"/>
      <c r="G2" s="36"/>
    </row>
    <row r="3" spans="1:7" ht="15.75">
      <c r="A3" s="35">
        <f>Сп1!A3</f>
        <v>40264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Сп1!A7</f>
        <v>Прокофьев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61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65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Сп1!A23</f>
        <v>Фоминых Илья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Сп1!A22</f>
        <v>Краснова Светлана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65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Сп1!A15</f>
        <v>Насыров Илдар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92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Сп1!A30</f>
        <v>Камалов Булат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91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Сп1!A31</f>
        <v>Гайфуллин Роберт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91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Сп1!A14</f>
        <v>Полищук Юрий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62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Сп1!A11</f>
        <v>Семенов Константин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63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Сп1!A34</f>
        <v>Антошкин Алексей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63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Сп1!A27</f>
        <v>Корытов Григорий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Сп1!A18</f>
        <v>Шайхутдинов Артур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62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Сп1!A19</f>
        <v>Рахматуллин Равиль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66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Сп1!A26</f>
        <v>Сагитов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62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Сп1!A35</f>
        <v>Николайчук Екатерина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62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Сп1!A10</f>
        <v>Лебедь Виктор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76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Сп1!A9</f>
        <v>Барышев Сергей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76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76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Сп1!A25</f>
        <v>Осипов Николай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98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>
        <f>Сп1!A20</f>
        <v>0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76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Сп1!A17</f>
        <v>Железнов Дмитрий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93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Сп1!A28</f>
        <v>Апсатарова Наталья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Сп1!A33</f>
        <v>Бортко Вячеслав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Сп1!A12</f>
        <v>Давлетов Тимур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76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Сп1!A13</f>
        <v>Апакетов Эдуард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90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Сп1!A32</f>
        <v>Лактионов Глеб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54</v>
      </c>
      <c r="E56" s="11"/>
      <c r="F56" s="18">
        <v>-31</v>
      </c>
      <c r="G56" s="6" t="str">
        <f>IF(G36=F20,F52,IF(G36=F52,F20,0))</f>
        <v>Лебедь Виктор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Сп1!A29</f>
        <v>Яшпаева Елена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54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Сп1!A16</f>
        <v>Толкачев Иван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59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Сп1!A21</f>
        <v>Закареев Али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95</v>
      </c>
      <c r="D62" s="11"/>
      <c r="E62" s="4">
        <v>-58</v>
      </c>
      <c r="F62" s="6" t="str">
        <f>IF(1стр2!H14=1стр2!G10,1стр2!G18,IF(1стр2!H14=1стр2!G18,1стр2!G10,0))</f>
        <v>Семенов Константин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Сп1!A24</f>
        <v>Асылгужин Марсель</v>
      </c>
      <c r="C63" s="11"/>
      <c r="D63" s="11"/>
      <c r="E63" s="5"/>
      <c r="F63" s="7">
        <v>61</v>
      </c>
      <c r="G63" s="8" t="s">
        <v>61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59</v>
      </c>
      <c r="E64" s="4">
        <v>-59</v>
      </c>
      <c r="F64" s="10" t="str">
        <f>IF(1стр2!H30=1стр2!G26,1стр2!G34,IF(1стр2!H30=1стр2!G34,1стр2!G26,0))</f>
        <v>Прокофьев Михаил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Сп1!A37</f>
        <v>нет</v>
      </c>
      <c r="C65" s="11"/>
      <c r="D65" s="5"/>
      <c r="E65" s="5"/>
      <c r="F65" s="4">
        <v>-61</v>
      </c>
      <c r="G65" s="6" t="str">
        <f>IF(G63=F62,F64,IF(G63=F64,F62,0))</f>
        <v>Семенов Константин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59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Сп1!A8</f>
        <v>Коробко Павел</v>
      </c>
      <c r="C67" s="5"/>
      <c r="D67" s="5"/>
      <c r="E67" s="4">
        <v>-56</v>
      </c>
      <c r="F67" s="6" t="str">
        <f>IF(1стр2!G10=1стр2!F6,1стр2!F14,IF(1стр2!G10=1стр2!F14,1стр2!F6,0))</f>
        <v>Полищук Юрий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53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Апакетов Эдуард</v>
      </c>
      <c r="C69" s="5"/>
      <c r="D69" s="5"/>
      <c r="E69" s="4">
        <v>-57</v>
      </c>
      <c r="F69" s="10" t="str">
        <f>IF(1стр2!G26=1стр2!F22,1стр2!F30,IF(1стр2!G26=1стр2!F30,1стр2!F22,0))</f>
        <v>Давлетов Тимур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90</v>
      </c>
      <c r="D70" s="5"/>
      <c r="E70" s="5"/>
      <c r="F70" s="4">
        <v>-62</v>
      </c>
      <c r="G70" s="6" t="str">
        <f>IF(G68=F67,F69,IF(G68=F69,F67,0))</f>
        <v>Полищук Юрий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Николайчук Екатерина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90</v>
      </c>
      <c r="E72" s="4">
        <v>-63</v>
      </c>
      <c r="F72" s="6" t="str">
        <f>IF(C70=B69,B71,IF(C70=B71,B69,0))</f>
        <v>Николайчук Екатерина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Апсатарова Наталья</v>
      </c>
      <c r="C73" s="11"/>
      <c r="D73" s="17" t="s">
        <v>6</v>
      </c>
      <c r="E73" s="5"/>
      <c r="F73" s="7">
        <v>66</v>
      </c>
      <c r="G73" s="8" t="s">
        <v>72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54</v>
      </c>
      <c r="D74" s="20"/>
      <c r="E74" s="4">
        <v>-64</v>
      </c>
      <c r="F74" s="10" t="str">
        <f>IF(C74=B73,B75,IF(C74=B75,B73,0))</f>
        <v>Апсатарова Наталья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Толкачев Иван</v>
      </c>
      <c r="C75" s="4">
        <v>-65</v>
      </c>
      <c r="D75" s="6" t="str">
        <f>IF(D72=C70,C74,IF(D72=C74,C70,0))</f>
        <v>Толкачев Иван</v>
      </c>
      <c r="E75" s="5"/>
      <c r="F75" s="4">
        <v>-66</v>
      </c>
      <c r="G75" s="6" t="str">
        <f>IF(G73=F72,F74,IF(G73=F74,F72,0))</f>
        <v>Апсатарова Наталья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Сп1!A1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Сп1!A2</f>
        <v>1/4 финала Турнира День космонавтики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Сп1!A3</f>
        <v>40264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Полищук Юрий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Краснова Светлана</v>
      </c>
      <c r="C6" s="7">
        <v>40</v>
      </c>
      <c r="D6" s="14" t="s">
        <v>95</v>
      </c>
      <c r="E6" s="7">
        <v>52</v>
      </c>
      <c r="F6" s="14" t="s">
        <v>91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Закареев Али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Камалов Булат</v>
      </c>
      <c r="C8" s="5"/>
      <c r="D8" s="7">
        <v>48</v>
      </c>
      <c r="E8" s="21" t="s">
        <v>90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103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Гайфуллин Роберт</v>
      </c>
      <c r="C10" s="7">
        <v>41</v>
      </c>
      <c r="D10" s="21" t="s">
        <v>90</v>
      </c>
      <c r="E10" s="15"/>
      <c r="F10" s="7">
        <v>56</v>
      </c>
      <c r="G10" s="14" t="s">
        <v>63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Апакетов Эдуард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Антошкин Алексей</v>
      </c>
      <c r="C12" s="5"/>
      <c r="D12" s="4">
        <v>-26</v>
      </c>
      <c r="E12" s="6" t="str">
        <f>IF(1стр1!E28=1стр1!D24,1стр1!D32,IF(1стр1!E28=1стр1!D32,1стр1!D24,0))</f>
        <v>Семенов Константин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100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Корытов Григорий</v>
      </c>
      <c r="C14" s="7">
        <v>42</v>
      </c>
      <c r="D14" s="14" t="s">
        <v>93</v>
      </c>
      <c r="E14" s="7">
        <v>53</v>
      </c>
      <c r="F14" s="21" t="s">
        <v>63</v>
      </c>
      <c r="G14" s="7">
        <v>58</v>
      </c>
      <c r="H14" s="14" t="s">
        <v>59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Железнов Дмитрий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Сагитов Александр</v>
      </c>
      <c r="C16" s="5"/>
      <c r="D16" s="7">
        <v>49</v>
      </c>
      <c r="E16" s="21" t="s">
        <v>72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72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Николайчук Екатерина</v>
      </c>
      <c r="C18" s="7">
        <v>43</v>
      </c>
      <c r="D18" s="21" t="s">
        <v>72</v>
      </c>
      <c r="E18" s="15"/>
      <c r="F18" s="4">
        <v>-30</v>
      </c>
      <c r="G18" s="10" t="str">
        <f>IF(1стр1!F52=1стр1!E44,1стр1!E60,IF(1стр1!F52=1стр1!E60,1стр1!E44,0))</f>
        <v>Коробко Павел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Осипов Николай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Давлетов Тимур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>
        <f>IF(1стр1!C42=1стр1!B41,1стр1!B43,IF(1стр1!C42=1стр1!B43,1стр1!B41,0))</f>
        <v>0</v>
      </c>
      <c r="C22" s="7">
        <v>44</v>
      </c>
      <c r="D22" s="14" t="s">
        <v>66</v>
      </c>
      <c r="E22" s="7">
        <v>54</v>
      </c>
      <c r="F22" s="14" t="s">
        <v>53</v>
      </c>
      <c r="G22" s="15"/>
      <c r="H22" s="7">
        <v>60</v>
      </c>
      <c r="I22" s="24" t="s">
        <v>59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Рахматуллин Равиль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Апсатарова Наталья</v>
      </c>
      <c r="C24" s="5"/>
      <c r="D24" s="7">
        <v>50</v>
      </c>
      <c r="E24" s="21" t="s">
        <v>101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101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Бортко Вячеслав</v>
      </c>
      <c r="C26" s="7">
        <v>45</v>
      </c>
      <c r="D26" s="21" t="s">
        <v>101</v>
      </c>
      <c r="E26" s="15"/>
      <c r="F26" s="7">
        <v>57</v>
      </c>
      <c r="G26" s="14" t="s">
        <v>61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Шайхутдинов Артур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Лактионов Глеб</v>
      </c>
      <c r="C28" s="5"/>
      <c r="D28" s="4">
        <v>-28</v>
      </c>
      <c r="E28" s="6" t="str">
        <f>IF(1стр1!E60=1стр1!D56,1стр1!D64,IF(1стр1!E60=1стр1!D64,1стр1!D56,0))</f>
        <v>Толкачев Иван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105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Яшпаева Елена</v>
      </c>
      <c r="C30" s="7">
        <v>46</v>
      </c>
      <c r="D30" s="14" t="s">
        <v>92</v>
      </c>
      <c r="E30" s="7">
        <v>55</v>
      </c>
      <c r="F30" s="21" t="s">
        <v>61</v>
      </c>
      <c r="G30" s="7">
        <v>59</v>
      </c>
      <c r="H30" s="21" t="s">
        <v>65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Насыров Илдар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Асылгужин Марсель</v>
      </c>
      <c r="C32" s="5"/>
      <c r="D32" s="7">
        <v>51</v>
      </c>
      <c r="E32" s="21" t="s">
        <v>61</v>
      </c>
      <c r="F32" s="5"/>
      <c r="G32" s="11"/>
      <c r="H32" s="4">
        <v>-60</v>
      </c>
      <c r="I32" s="6" t="str">
        <f>IF(I22=H14,H30,IF(I22=H30,H14,0))</f>
        <v>Фоминых Илья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97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61</v>
      </c>
      <c r="E34" s="15"/>
      <c r="F34" s="4">
        <v>-29</v>
      </c>
      <c r="G34" s="10" t="str">
        <f>IF(1стр1!F20=1стр1!E12,1стр1!E28,IF(1стр1!F20=1стр1!E28,1стр1!E12,0))</f>
        <v>Фоминых Илья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Прокофьев Михаил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Краснова Светлана</v>
      </c>
      <c r="C37" s="5"/>
      <c r="D37" s="5"/>
      <c r="E37" s="5"/>
      <c r="F37" s="4">
        <v>-48</v>
      </c>
      <c r="G37" s="6" t="str">
        <f>IF(E8=D6,D10,IF(E8=D10,D6,0))</f>
        <v>Закареев Али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96</v>
      </c>
      <c r="D38" s="5"/>
      <c r="E38" s="5"/>
      <c r="F38" s="5"/>
      <c r="G38" s="7">
        <v>67</v>
      </c>
      <c r="H38" s="14" t="s">
        <v>95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Камалов Булат</v>
      </c>
      <c r="C39" s="11"/>
      <c r="D39" s="5"/>
      <c r="E39" s="5"/>
      <c r="F39" s="4">
        <v>-49</v>
      </c>
      <c r="G39" s="10" t="str">
        <f>IF(E16=D14,D18,IF(E16=D18,D14,0))</f>
        <v>Железнов Дмитрий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96</v>
      </c>
      <c r="E40" s="5"/>
      <c r="F40" s="5"/>
      <c r="G40" s="5"/>
      <c r="H40" s="7">
        <v>69</v>
      </c>
      <c r="I40" s="23" t="s">
        <v>95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Корытов Григорий</v>
      </c>
      <c r="C41" s="11"/>
      <c r="D41" s="11"/>
      <c r="E41" s="5"/>
      <c r="F41" s="4">
        <v>-50</v>
      </c>
      <c r="G41" s="6" t="str">
        <f>IF(E24=D22,D26,IF(E24=D26,D22,0))</f>
        <v>Рахматуллин Равиль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98</v>
      </c>
      <c r="D42" s="11"/>
      <c r="E42" s="5"/>
      <c r="F42" s="5"/>
      <c r="G42" s="7">
        <v>68</v>
      </c>
      <c r="H42" s="21" t="s">
        <v>66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Осипов Николай</v>
      </c>
      <c r="C43" s="5"/>
      <c r="D43" s="11"/>
      <c r="E43" s="5"/>
      <c r="F43" s="4">
        <v>-51</v>
      </c>
      <c r="G43" s="10" t="str">
        <f>IF(E32=D30,D34,IF(E32=D34,D30,0))</f>
        <v>Насыров Илдар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96</v>
      </c>
      <c r="F44" s="5"/>
      <c r="G44" s="5"/>
      <c r="H44" s="4">
        <v>-69</v>
      </c>
      <c r="I44" s="6" t="str">
        <f>IF(I40=H38,H42,IF(I40=H42,H38,0))</f>
        <v>Рахматуллин Равиль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Железнов Дмитрий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94</v>
      </c>
      <c r="D46" s="11"/>
      <c r="E46" s="5"/>
      <c r="F46" s="5"/>
      <c r="G46" s="5"/>
      <c r="H46" s="7">
        <v>70</v>
      </c>
      <c r="I46" s="24" t="s">
        <v>93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Шайхутдинов Артур</v>
      </c>
      <c r="C47" s="11"/>
      <c r="D47" s="11"/>
      <c r="E47" s="5"/>
      <c r="F47" s="5"/>
      <c r="G47" s="4">
        <v>-68</v>
      </c>
      <c r="H47" s="10" t="str">
        <f>IF(H42=G41,G43,IF(H42=G43,G41,0))</f>
        <v>Насыров Илдар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97</v>
      </c>
      <c r="E48" s="5"/>
      <c r="F48" s="5"/>
      <c r="G48" s="5"/>
      <c r="H48" s="4">
        <v>-70</v>
      </c>
      <c r="I48" s="6" t="str">
        <f>IF(I46=H45,H47,IF(I46=H47,H45,0))</f>
        <v>Насыров Илдар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Лактионов Глеб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97</v>
      </c>
      <c r="D50" s="4">
        <v>-77</v>
      </c>
      <c r="E50" s="6" t="str">
        <f>IF(E44=D40,D48,IF(E44=D48,D40,0))</f>
        <v>Асылгужин Марсель</v>
      </c>
      <c r="F50" s="4">
        <v>-71</v>
      </c>
      <c r="G50" s="6" t="str">
        <f>IF(C38=B37,B39,IF(C38=B39,B37,0))</f>
        <v>Камалов Булат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Асылгужин Марсель</v>
      </c>
      <c r="C51" s="5"/>
      <c r="D51" s="5"/>
      <c r="E51" s="16" t="s">
        <v>17</v>
      </c>
      <c r="F51" s="5"/>
      <c r="G51" s="7">
        <v>79</v>
      </c>
      <c r="H51" s="14" t="s">
        <v>100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Осипов Николай</v>
      </c>
      <c r="E52" s="20"/>
      <c r="F52" s="4">
        <v>-72</v>
      </c>
      <c r="G52" s="10" t="str">
        <f>IF(C42=B41,B43,IF(C42=B43,B41,0))</f>
        <v>Корытов Григорий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94</v>
      </c>
      <c r="F53" s="5"/>
      <c r="G53" s="5"/>
      <c r="H53" s="7">
        <v>81</v>
      </c>
      <c r="I53" s="23" t="s">
        <v>105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Шайхутдинов Артур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Осипов Николай</v>
      </c>
      <c r="F55" s="5"/>
      <c r="G55" s="7">
        <v>80</v>
      </c>
      <c r="H55" s="21" t="s">
        <v>105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Лактионов Глеб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104</v>
      </c>
      <c r="D57" s="5"/>
      <c r="E57" s="5"/>
      <c r="F57" s="5"/>
      <c r="G57" s="5"/>
      <c r="H57" s="4">
        <v>-81</v>
      </c>
      <c r="I57" s="6" t="str">
        <f>IF(I53=H51,H55,IF(I53=H55,H51,0))</f>
        <v>Корытов Григорий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Гайфуллин Роберт</v>
      </c>
      <c r="C58" s="11"/>
      <c r="D58" s="5"/>
      <c r="E58" s="5"/>
      <c r="F58" s="5"/>
      <c r="G58" s="4">
        <v>-79</v>
      </c>
      <c r="H58" s="6" t="str">
        <f>IF(H51=G50,G52,IF(H51=G52,G50,0))</f>
        <v>Камалов Булат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104</v>
      </c>
      <c r="E59" s="5"/>
      <c r="F59" s="5"/>
      <c r="G59" s="5"/>
      <c r="H59" s="7">
        <v>82</v>
      </c>
      <c r="I59" s="24" t="s">
        <v>103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Антошкин Алексей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107</v>
      </c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Сагитов Александр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102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 t="s">
        <v>99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106</v>
      </c>
      <c r="D65" s="11"/>
      <c r="E65" s="5"/>
      <c r="F65" s="4">
        <v>-84</v>
      </c>
      <c r="G65" s="10" t="str">
        <f>IF(C61=B60,B62,IF(C61=B62,B60,0))</f>
        <v>Сагитов Александр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Бортко Вячеслав</v>
      </c>
      <c r="C66" s="11"/>
      <c r="D66" s="11"/>
      <c r="E66" s="5"/>
      <c r="F66" s="5"/>
      <c r="G66" s="5"/>
      <c r="H66" s="7">
        <v>93</v>
      </c>
      <c r="I66" s="23" t="s">
        <v>99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102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Яшпаева Елена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102</v>
      </c>
      <c r="D69" s="4">
        <v>-89</v>
      </c>
      <c r="E69" s="6" t="str">
        <f>IF(E63=D59,D67,IF(E63=D67,D59,0))</f>
        <v>Гайфуллин Роберт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Антошкин Алексей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107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Бортко Вячеслав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Бортко Вячеслав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77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40272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48</v>
      </c>
      <c r="B7" s="28">
        <v>1</v>
      </c>
      <c r="C7" s="26" t="str">
        <f>В!F20</f>
        <v>Дулесов Вадим</v>
      </c>
      <c r="D7" s="25"/>
      <c r="E7" s="25"/>
      <c r="F7" s="25"/>
      <c r="G7" s="25"/>
      <c r="H7" s="25"/>
      <c r="I7" s="25"/>
    </row>
    <row r="8" spans="1:9" ht="18">
      <c r="A8" s="27" t="s">
        <v>78</v>
      </c>
      <c r="B8" s="28">
        <v>2</v>
      </c>
      <c r="C8" s="26" t="str">
        <f>В!F31</f>
        <v>Горбунов Валентин</v>
      </c>
      <c r="D8" s="25"/>
      <c r="E8" s="25"/>
      <c r="F8" s="25"/>
      <c r="G8" s="25"/>
      <c r="H8" s="25"/>
      <c r="I8" s="25"/>
    </row>
    <row r="9" spans="1:9" ht="18">
      <c r="A9" s="27" t="s">
        <v>50</v>
      </c>
      <c r="B9" s="28">
        <v>3</v>
      </c>
      <c r="C9" s="26" t="str">
        <f>В!G43</f>
        <v>Хубатулин Ринат</v>
      </c>
      <c r="D9" s="25"/>
      <c r="E9" s="25"/>
      <c r="F9" s="25"/>
      <c r="G9" s="25"/>
      <c r="H9" s="25"/>
      <c r="I9" s="25"/>
    </row>
    <row r="10" spans="1:9" ht="18">
      <c r="A10" s="27" t="s">
        <v>58</v>
      </c>
      <c r="B10" s="28">
        <v>4</v>
      </c>
      <c r="C10" s="26" t="str">
        <f>В!G51</f>
        <v>Шакиров Ильяс</v>
      </c>
      <c r="D10" s="25"/>
      <c r="E10" s="25"/>
      <c r="F10" s="25"/>
      <c r="G10" s="25"/>
      <c r="H10" s="25"/>
      <c r="I10" s="25"/>
    </row>
    <row r="11" spans="1:9" ht="18">
      <c r="A11" s="27" t="s">
        <v>79</v>
      </c>
      <c r="B11" s="28">
        <v>5</v>
      </c>
      <c r="C11" s="26" t="str">
        <f>В!C55</f>
        <v>Халимонов Евгений</v>
      </c>
      <c r="D11" s="25"/>
      <c r="E11" s="25"/>
      <c r="F11" s="25"/>
      <c r="G11" s="25"/>
      <c r="H11" s="25"/>
      <c r="I11" s="25"/>
    </row>
    <row r="12" spans="1:9" ht="18">
      <c r="A12" s="27" t="s">
        <v>80</v>
      </c>
      <c r="B12" s="28">
        <v>6</v>
      </c>
      <c r="C12" s="26" t="str">
        <f>В!C57</f>
        <v>Ерилин Сергей</v>
      </c>
      <c r="D12" s="25"/>
      <c r="E12" s="25"/>
      <c r="F12" s="25"/>
      <c r="G12" s="25"/>
      <c r="H12" s="25"/>
      <c r="I12" s="25"/>
    </row>
    <row r="13" spans="1:9" ht="18">
      <c r="A13" s="27" t="s">
        <v>81</v>
      </c>
      <c r="B13" s="28">
        <v>7</v>
      </c>
      <c r="C13" s="26" t="str">
        <f>В!C60</f>
        <v>Семенов Юрий</v>
      </c>
      <c r="D13" s="25"/>
      <c r="E13" s="25"/>
      <c r="F13" s="25"/>
      <c r="G13" s="25"/>
      <c r="H13" s="25"/>
      <c r="I13" s="25"/>
    </row>
    <row r="14" spans="1:9" ht="18">
      <c r="A14" s="27" t="s">
        <v>82</v>
      </c>
      <c r="B14" s="28">
        <v>8</v>
      </c>
      <c r="C14" s="26" t="str">
        <f>В!C62</f>
        <v>Фаткулин Раис</v>
      </c>
      <c r="D14" s="25"/>
      <c r="E14" s="25"/>
      <c r="F14" s="25"/>
      <c r="G14" s="25"/>
      <c r="H14" s="25"/>
      <c r="I14" s="25"/>
    </row>
    <row r="15" spans="1:9" ht="18">
      <c r="A15" s="27" t="s">
        <v>83</v>
      </c>
      <c r="B15" s="28">
        <v>9</v>
      </c>
      <c r="C15" s="26" t="str">
        <f>В!G57</f>
        <v>Шобухов Сергей</v>
      </c>
      <c r="D15" s="25"/>
      <c r="E15" s="25"/>
      <c r="F15" s="25"/>
      <c r="G15" s="25"/>
      <c r="H15" s="25"/>
      <c r="I15" s="25"/>
    </row>
    <row r="16" spans="1:9" ht="18">
      <c r="A16" s="27" t="s">
        <v>84</v>
      </c>
      <c r="B16" s="28">
        <v>10</v>
      </c>
      <c r="C16" s="26" t="str">
        <f>В!G60</f>
        <v>Ишбулатов Флюр</v>
      </c>
      <c r="D16" s="25"/>
      <c r="E16" s="25"/>
      <c r="F16" s="25"/>
      <c r="G16" s="25"/>
      <c r="H16" s="25"/>
      <c r="I16" s="25"/>
    </row>
    <row r="17" spans="1:9" ht="18">
      <c r="A17" s="27" t="s">
        <v>54</v>
      </c>
      <c r="B17" s="28">
        <v>11</v>
      </c>
      <c r="C17" s="26" t="str">
        <f>В!G64</f>
        <v>Стародубцев Олег</v>
      </c>
      <c r="D17" s="25"/>
      <c r="E17" s="25"/>
      <c r="F17" s="25"/>
      <c r="G17" s="25"/>
      <c r="H17" s="25"/>
      <c r="I17" s="25"/>
    </row>
    <row r="18" spans="1:9" ht="18">
      <c r="A18" s="27" t="s">
        <v>85</v>
      </c>
      <c r="B18" s="28">
        <v>12</v>
      </c>
      <c r="C18" s="26" t="str">
        <f>В!G66</f>
        <v>Толкачев Иван</v>
      </c>
      <c r="D18" s="25"/>
      <c r="E18" s="25"/>
      <c r="F18" s="25"/>
      <c r="G18" s="25"/>
      <c r="H18" s="25"/>
      <c r="I18" s="25"/>
    </row>
    <row r="19" spans="1:9" ht="18">
      <c r="A19" s="27" t="s">
        <v>86</v>
      </c>
      <c r="B19" s="28">
        <v>13</v>
      </c>
      <c r="C19" s="26" t="str">
        <f>В!D67</f>
        <v>Тарараев Петр</v>
      </c>
      <c r="D19" s="25"/>
      <c r="E19" s="25"/>
      <c r="F19" s="25"/>
      <c r="G19" s="25"/>
      <c r="H19" s="25"/>
      <c r="I19" s="25"/>
    </row>
    <row r="20" spans="1:9" ht="18">
      <c r="A20" s="27" t="s">
        <v>87</v>
      </c>
      <c r="B20" s="28">
        <v>14</v>
      </c>
      <c r="C20" s="26" t="str">
        <f>В!D70</f>
        <v>Усков Сергей</v>
      </c>
      <c r="D20" s="25"/>
      <c r="E20" s="25"/>
      <c r="F20" s="25"/>
      <c r="G20" s="25"/>
      <c r="H20" s="25"/>
      <c r="I20" s="25"/>
    </row>
    <row r="21" spans="1:9" ht="18">
      <c r="A21" s="27" t="s">
        <v>88</v>
      </c>
      <c r="B21" s="28">
        <v>15</v>
      </c>
      <c r="C21" s="26" t="str">
        <f>В!G69</f>
        <v>Грошев Юрий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В!G71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СпВ!A1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СпВ!A2</f>
        <v>Полуфинал ветеранов Турнира День космонавтики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СпВ!A3</f>
        <v>40272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СпВ!A7</f>
        <v>Горбунов Валентин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48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СпВ!A22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48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СпВ!A15</f>
        <v>Ерилин Сергей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83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СпВ!A14</f>
        <v>Стародубцев Олег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48</v>
      </c>
      <c r="F12" s="5"/>
      <c r="G12" s="13"/>
      <c r="H12" s="5"/>
      <c r="I12" s="5"/>
    </row>
    <row r="13" spans="1:9" ht="12.75">
      <c r="A13" s="4">
        <v>5</v>
      </c>
      <c r="B13" s="6" t="str">
        <f>СпВ!A11</f>
        <v>Фаткулин Раис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79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СпВ!A18</f>
        <v>Тарараев Петр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58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СпВ!A19</f>
        <v>Ишбулатов Флюр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58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СпВ!A10</f>
        <v>Халимонов Евгений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50</v>
      </c>
      <c r="G20" s="8"/>
      <c r="H20" s="8"/>
      <c r="I20" s="8"/>
    </row>
    <row r="21" spans="1:9" ht="12.75">
      <c r="A21" s="4">
        <v>3</v>
      </c>
      <c r="B21" s="6" t="str">
        <f>СпВ!A9</f>
        <v>Дулесов Вадим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50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СпВ!A20</f>
        <v>Грошев Юрий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50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СпВ!A17</f>
        <v>Толкачев Иван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80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СпВ!A12</f>
        <v>Хубатулин Ринат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50</v>
      </c>
      <c r="F28" s="15"/>
      <c r="G28" s="5"/>
      <c r="H28" s="5"/>
      <c r="I28" s="5"/>
    </row>
    <row r="29" spans="1:9" ht="12.75">
      <c r="A29" s="4">
        <v>7</v>
      </c>
      <c r="B29" s="6" t="str">
        <f>СпВ!A13</f>
        <v>Семенов Юрий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81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СпВ!A16</f>
        <v>Шобухов Сергей</v>
      </c>
      <c r="C31" s="11"/>
      <c r="D31" s="11"/>
      <c r="E31" s="4">
        <v>-15</v>
      </c>
      <c r="F31" s="6" t="str">
        <f>IF(F20=E12,E28,IF(F20=E28,E12,0))</f>
        <v>Горбунов Валентин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78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СпВ!A21</f>
        <v>Усков Сергей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78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СпВ!A8</f>
        <v>Шакиров Ильяс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Халимонов Евгений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82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Стародубцев Олег</v>
      </c>
      <c r="C39" s="7">
        <v>20</v>
      </c>
      <c r="D39" s="42" t="s">
        <v>81</v>
      </c>
      <c r="E39" s="7">
        <v>26</v>
      </c>
      <c r="F39" s="42" t="s">
        <v>80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Семенов Юрий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Тарараев Петр</v>
      </c>
      <c r="C41" s="5"/>
      <c r="D41" s="7">
        <v>24</v>
      </c>
      <c r="E41" s="43" t="s">
        <v>80</v>
      </c>
      <c r="F41" s="11"/>
      <c r="G41" s="5"/>
      <c r="H41" s="5"/>
      <c r="I41" s="5"/>
    </row>
    <row r="42" spans="1:9" ht="12.75">
      <c r="A42" s="5"/>
      <c r="B42" s="7">
        <v>17</v>
      </c>
      <c r="C42" s="42" t="s">
        <v>86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Ишбулатов Флюр</v>
      </c>
      <c r="C43" s="7">
        <v>21</v>
      </c>
      <c r="D43" s="43" t="s">
        <v>80</v>
      </c>
      <c r="E43" s="15"/>
      <c r="F43" s="7">
        <v>28</v>
      </c>
      <c r="G43" s="42" t="s">
        <v>80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Хубатулин Ринат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Грошев Юрий</v>
      </c>
      <c r="C45" s="5"/>
      <c r="D45" s="4">
        <v>-14</v>
      </c>
      <c r="E45" s="6" t="str">
        <f>IF(E28=D24,D32,IF(E28=D32,D24,0))</f>
        <v>Шакиров Ильяс</v>
      </c>
      <c r="F45" s="11"/>
      <c r="G45" s="15"/>
      <c r="H45" s="5"/>
      <c r="I45" s="5"/>
    </row>
    <row r="46" spans="1:9" ht="12.75">
      <c r="A46" s="5"/>
      <c r="B46" s="7">
        <v>18</v>
      </c>
      <c r="C46" s="42" t="s">
        <v>54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Толкачев Иван</v>
      </c>
      <c r="C47" s="7">
        <v>22</v>
      </c>
      <c r="D47" s="42" t="s">
        <v>79</v>
      </c>
      <c r="E47" s="7">
        <v>27</v>
      </c>
      <c r="F47" s="43" t="s">
        <v>78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Фаткулин Раис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Шобухов Сергей</v>
      </c>
      <c r="C49" s="5"/>
      <c r="D49" s="7">
        <v>25</v>
      </c>
      <c r="E49" s="43" t="s">
        <v>83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84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Усков Сергей</v>
      </c>
      <c r="C51" s="7">
        <v>23</v>
      </c>
      <c r="D51" s="43" t="s">
        <v>83</v>
      </c>
      <c r="E51" s="15"/>
      <c r="F51" s="4">
        <v>-28</v>
      </c>
      <c r="G51" s="6" t="str">
        <f>IF(G43=F39,F47,IF(G43=F47,F39,0))</f>
        <v>Шакиров Ильяс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Ерилин Сергей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Халимонов Евгений</v>
      </c>
      <c r="C54" s="5"/>
      <c r="D54" s="4">
        <v>-20</v>
      </c>
      <c r="E54" s="6" t="str">
        <f>IF(D39=C38,C40,IF(D39=C40,C38,0))</f>
        <v>Стародубцев Олег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58</v>
      </c>
      <c r="D55" s="5"/>
      <c r="E55" s="7">
        <v>31</v>
      </c>
      <c r="F55" s="8" t="s">
        <v>86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Ерилин Сергей</v>
      </c>
      <c r="C56" s="16" t="s">
        <v>4</v>
      </c>
      <c r="D56" s="4">
        <v>-21</v>
      </c>
      <c r="E56" s="10" t="str">
        <f>IF(D43=C42,C44,IF(D43=C44,C42,0))</f>
        <v>Ишбулатов Флюр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Ерилин Сергей</v>
      </c>
      <c r="D57" s="5"/>
      <c r="E57" s="5"/>
      <c r="F57" s="7">
        <v>33</v>
      </c>
      <c r="G57" s="8" t="s">
        <v>84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Толкачев Иван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Семенов Юрий</v>
      </c>
      <c r="C59" s="5"/>
      <c r="D59" s="5"/>
      <c r="E59" s="7">
        <v>32</v>
      </c>
      <c r="F59" s="12" t="s">
        <v>84</v>
      </c>
      <c r="G59" s="20"/>
      <c r="H59" s="5"/>
      <c r="I59" s="5"/>
    </row>
    <row r="60" spans="1:9" ht="12.75">
      <c r="A60" s="5"/>
      <c r="B60" s="7">
        <v>30</v>
      </c>
      <c r="C60" s="8" t="s">
        <v>81</v>
      </c>
      <c r="D60" s="4">
        <v>-23</v>
      </c>
      <c r="E60" s="10" t="str">
        <f>IF(D51=C50,C52,IF(D51=C52,C50,0))</f>
        <v>Шобухов Сергей</v>
      </c>
      <c r="F60" s="4">
        <v>-33</v>
      </c>
      <c r="G60" s="6" t="str">
        <f>IF(G57=F55,F59,IF(G57=F59,F55,0))</f>
        <v>Ишбулатов Флюр</v>
      </c>
      <c r="H60" s="14"/>
      <c r="I60" s="14"/>
    </row>
    <row r="61" spans="1:9" ht="12.75">
      <c r="A61" s="4">
        <v>-25</v>
      </c>
      <c r="B61" s="10" t="str">
        <f>IF(E49=D47,D51,IF(E49=D51,D47,0))</f>
        <v>Фаткулин Раис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Фаткулин Раис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Стародубцев Олег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82</v>
      </c>
      <c r="H64" s="14"/>
      <c r="I64" s="14"/>
    </row>
    <row r="65" spans="1:9" ht="12.75">
      <c r="A65" s="5"/>
      <c r="B65" s="7">
        <v>35</v>
      </c>
      <c r="C65" s="8" t="s">
        <v>85</v>
      </c>
      <c r="D65" s="5"/>
      <c r="E65" s="4">
        <v>-32</v>
      </c>
      <c r="F65" s="10" t="str">
        <f>IF(F59=E58,E60,IF(F59=E60,E58,0))</f>
        <v>Толкачев Иван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Тарараев Петр</v>
      </c>
      <c r="C66" s="11"/>
      <c r="D66" s="15"/>
      <c r="E66" s="5"/>
      <c r="F66" s="4">
        <v>-34</v>
      </c>
      <c r="G66" s="6" t="str">
        <f>IF(G64=F63,F65,IF(G64=F65,F63,0))</f>
        <v>Толкачев Иван</v>
      </c>
      <c r="H66" s="14"/>
      <c r="I66" s="14"/>
    </row>
    <row r="67" spans="1:9" ht="12.75">
      <c r="A67" s="5"/>
      <c r="B67" s="5"/>
      <c r="C67" s="7">
        <v>37</v>
      </c>
      <c r="D67" s="8" t="s">
        <v>85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Грошев Юрий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88</v>
      </c>
      <c r="D69" s="20"/>
      <c r="E69" s="5"/>
      <c r="F69" s="7">
        <v>38</v>
      </c>
      <c r="G69" s="8" t="s">
        <v>87</v>
      </c>
      <c r="H69" s="14"/>
      <c r="I69" s="14"/>
    </row>
    <row r="70" spans="1:9" ht="12.75">
      <c r="A70" s="4">
        <v>-19</v>
      </c>
      <c r="B70" s="10" t="str">
        <f>IF(C50=B49,B51,IF(C50=B51,B49,0))</f>
        <v>Усков Сергей</v>
      </c>
      <c r="C70" s="4">
        <v>-37</v>
      </c>
      <c r="D70" s="6" t="str">
        <f>IF(D67=C65,C69,IF(D67=C69,C65,0))</f>
        <v>Усков Сергей</v>
      </c>
      <c r="E70" s="4">
        <v>-36</v>
      </c>
      <c r="F70" s="10" t="str">
        <f>IF(C69=B68,B70,IF(C69=B70,B68,0))</f>
        <v>Грошев Юрий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56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40272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57</v>
      </c>
      <c r="B7" s="28">
        <v>1</v>
      </c>
      <c r="C7" s="26" t="str">
        <f>Кстр1!G36</f>
        <v>Исмайлов Азат</v>
      </c>
      <c r="D7" s="25"/>
      <c r="E7" s="25"/>
      <c r="F7" s="25"/>
      <c r="G7" s="25"/>
      <c r="H7" s="25"/>
      <c r="I7" s="25"/>
    </row>
    <row r="8" spans="1:9" ht="18">
      <c r="A8" s="27" t="s">
        <v>43</v>
      </c>
      <c r="B8" s="28">
        <v>2</v>
      </c>
      <c r="C8" s="26" t="str">
        <f>Кстр1!G56</f>
        <v>Ратникова Наталья</v>
      </c>
      <c r="D8" s="25"/>
      <c r="E8" s="25"/>
      <c r="F8" s="25"/>
      <c r="G8" s="25"/>
      <c r="H8" s="25"/>
      <c r="I8" s="25"/>
    </row>
    <row r="9" spans="1:9" ht="18">
      <c r="A9" s="27" t="s">
        <v>46</v>
      </c>
      <c r="B9" s="28">
        <v>3</v>
      </c>
      <c r="C9" s="26" t="str">
        <f>Кстр2!I22</f>
        <v>Сафиуллин Азат</v>
      </c>
      <c r="D9" s="25"/>
      <c r="E9" s="25"/>
      <c r="F9" s="25"/>
      <c r="G9" s="25"/>
      <c r="H9" s="25"/>
      <c r="I9" s="25"/>
    </row>
    <row r="10" spans="1:9" ht="18">
      <c r="A10" s="27" t="s">
        <v>47</v>
      </c>
      <c r="B10" s="28">
        <v>4</v>
      </c>
      <c r="C10" s="26" t="str">
        <f>Кстр2!I32</f>
        <v>Фоминых Дмитрий</v>
      </c>
      <c r="D10" s="25"/>
      <c r="E10" s="25"/>
      <c r="F10" s="25"/>
      <c r="G10" s="25"/>
      <c r="H10" s="25"/>
      <c r="I10" s="25"/>
    </row>
    <row r="11" spans="1:9" ht="18">
      <c r="A11" s="27" t="s">
        <v>52</v>
      </c>
      <c r="B11" s="28">
        <v>5</v>
      </c>
      <c r="C11" s="26" t="str">
        <f>Кстр1!G63</f>
        <v>Мазурин Александр</v>
      </c>
      <c r="D11" s="25"/>
      <c r="E11" s="25"/>
      <c r="F11" s="25"/>
      <c r="G11" s="25"/>
      <c r="H11" s="25"/>
      <c r="I11" s="25"/>
    </row>
    <row r="12" spans="1:9" ht="18">
      <c r="A12" s="27" t="s">
        <v>51</v>
      </c>
      <c r="B12" s="28">
        <v>6</v>
      </c>
      <c r="C12" s="26" t="str">
        <f>Кстр1!G65</f>
        <v>Прокофьев Михаил</v>
      </c>
      <c r="D12" s="25"/>
      <c r="E12" s="25"/>
      <c r="F12" s="25"/>
      <c r="G12" s="25"/>
      <c r="H12" s="25"/>
      <c r="I12" s="25"/>
    </row>
    <row r="13" spans="1:9" ht="18">
      <c r="A13" s="27" t="s">
        <v>58</v>
      </c>
      <c r="B13" s="28">
        <v>7</v>
      </c>
      <c r="C13" s="26" t="str">
        <f>Кстр1!G68</f>
        <v>Николайчук Екатерина</v>
      </c>
      <c r="D13" s="25"/>
      <c r="E13" s="25"/>
      <c r="F13" s="25"/>
      <c r="G13" s="25"/>
      <c r="H13" s="25"/>
      <c r="I13" s="25"/>
    </row>
    <row r="14" spans="1:9" ht="18">
      <c r="A14" s="27" t="s">
        <v>59</v>
      </c>
      <c r="B14" s="28">
        <v>8</v>
      </c>
      <c r="C14" s="26" t="str">
        <f>Кстр1!G70</f>
        <v>Лебедь Виктор</v>
      </c>
      <c r="D14" s="25"/>
      <c r="E14" s="25"/>
      <c r="F14" s="25"/>
      <c r="G14" s="25"/>
      <c r="H14" s="25"/>
      <c r="I14" s="25"/>
    </row>
    <row r="15" spans="1:9" ht="18">
      <c r="A15" s="27" t="s">
        <v>60</v>
      </c>
      <c r="B15" s="28">
        <v>9</v>
      </c>
      <c r="C15" s="26" t="str">
        <f>Кстр1!D72</f>
        <v>Халимонов Евгений</v>
      </c>
      <c r="D15" s="25"/>
      <c r="E15" s="25"/>
      <c r="F15" s="25"/>
      <c r="G15" s="25"/>
      <c r="H15" s="25"/>
      <c r="I15" s="25"/>
    </row>
    <row r="16" spans="1:9" ht="18">
      <c r="A16" s="27" t="s">
        <v>61</v>
      </c>
      <c r="B16" s="28">
        <v>10</v>
      </c>
      <c r="C16" s="26" t="str">
        <f>Кстр1!D75</f>
        <v>Семенов Константин</v>
      </c>
      <c r="D16" s="25"/>
      <c r="E16" s="25"/>
      <c r="F16" s="25"/>
      <c r="G16" s="25"/>
      <c r="H16" s="25"/>
      <c r="I16" s="25"/>
    </row>
    <row r="17" spans="1:9" ht="18">
      <c r="A17" s="27" t="s">
        <v>62</v>
      </c>
      <c r="B17" s="28">
        <v>11</v>
      </c>
      <c r="C17" s="26" t="str">
        <f>Кстр1!G73</f>
        <v>Барышев Сергей</v>
      </c>
      <c r="D17" s="25"/>
      <c r="E17" s="25"/>
      <c r="F17" s="25"/>
      <c r="G17" s="25"/>
      <c r="H17" s="25"/>
      <c r="I17" s="25"/>
    </row>
    <row r="18" spans="1:9" ht="18">
      <c r="A18" s="27" t="s">
        <v>63</v>
      </c>
      <c r="B18" s="28">
        <v>12</v>
      </c>
      <c r="C18" s="26" t="str">
        <f>Кстр1!G75</f>
        <v>Коробко Павел</v>
      </c>
      <c r="D18" s="25"/>
      <c r="E18" s="25"/>
      <c r="F18" s="25"/>
      <c r="G18" s="25"/>
      <c r="H18" s="25"/>
      <c r="I18" s="25"/>
    </row>
    <row r="19" spans="1:9" ht="18">
      <c r="A19" s="27" t="s">
        <v>53</v>
      </c>
      <c r="B19" s="28">
        <v>13</v>
      </c>
      <c r="C19" s="26" t="str">
        <f>Кстр2!I40</f>
        <v>Давлетов Тимур</v>
      </c>
      <c r="D19" s="25"/>
      <c r="E19" s="25"/>
      <c r="F19" s="25"/>
      <c r="G19" s="25"/>
      <c r="H19" s="25"/>
      <c r="I19" s="25"/>
    </row>
    <row r="20" spans="1:9" ht="18">
      <c r="A20" s="27" t="s">
        <v>40</v>
      </c>
      <c r="B20" s="28">
        <v>14</v>
      </c>
      <c r="C20" s="26" t="str">
        <f>Кстр2!I44</f>
        <v>Ларионов Даниил</v>
      </c>
      <c r="D20" s="25"/>
      <c r="E20" s="25"/>
      <c r="F20" s="25"/>
      <c r="G20" s="25"/>
      <c r="H20" s="25"/>
      <c r="I20" s="25"/>
    </row>
    <row r="21" spans="1:9" ht="18">
      <c r="A21" s="27" t="s">
        <v>64</v>
      </c>
      <c r="B21" s="28">
        <v>15</v>
      </c>
      <c r="C21" s="26" t="str">
        <f>Кстр2!I46</f>
        <v>Манайчев Владимир</v>
      </c>
      <c r="D21" s="25"/>
      <c r="E21" s="25"/>
      <c r="F21" s="25"/>
      <c r="G21" s="25"/>
      <c r="H21" s="25"/>
      <c r="I21" s="25"/>
    </row>
    <row r="22" spans="1:9" ht="18">
      <c r="A22" s="27" t="s">
        <v>65</v>
      </c>
      <c r="B22" s="28">
        <v>16</v>
      </c>
      <c r="C22" s="26" t="str">
        <f>Кстр2!I48</f>
        <v>Шапошников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66</v>
      </c>
      <c r="B23" s="28">
        <v>17</v>
      </c>
      <c r="C23" s="26" t="str">
        <f>Кстр2!E44</f>
        <v>Рахматуллин Равиль</v>
      </c>
      <c r="D23" s="25"/>
      <c r="E23" s="25"/>
      <c r="F23" s="25"/>
      <c r="G23" s="25"/>
      <c r="H23" s="25"/>
      <c r="I23" s="25"/>
    </row>
    <row r="24" spans="1:9" ht="18">
      <c r="A24" s="27" t="s">
        <v>67</v>
      </c>
      <c r="B24" s="28">
        <v>18</v>
      </c>
      <c r="C24" s="26" t="str">
        <f>Кстр2!E50</f>
        <v>Клементьева Елена</v>
      </c>
      <c r="D24" s="25"/>
      <c r="E24" s="25"/>
      <c r="F24" s="25"/>
      <c r="G24" s="25"/>
      <c r="H24" s="25"/>
      <c r="I24" s="25"/>
    </row>
    <row r="25" spans="1:9" ht="18">
      <c r="A25" s="27" t="s">
        <v>68</v>
      </c>
      <c r="B25" s="28">
        <v>19</v>
      </c>
      <c r="C25" s="26" t="str">
        <f>Кстр2!E53</f>
        <v>Лукманов Ильнур</v>
      </c>
      <c r="D25" s="25"/>
      <c r="E25" s="25"/>
      <c r="F25" s="25"/>
      <c r="G25" s="25"/>
      <c r="H25" s="25"/>
      <c r="I25" s="25"/>
    </row>
    <row r="26" spans="1:9" ht="18">
      <c r="A26" s="27" t="s">
        <v>69</v>
      </c>
      <c r="B26" s="28">
        <v>20</v>
      </c>
      <c r="C26" s="26" t="str">
        <f>Кстр2!E55</f>
        <v>Фоминых Илья</v>
      </c>
      <c r="D26" s="25"/>
      <c r="E26" s="25"/>
      <c r="F26" s="25"/>
      <c r="G26" s="25"/>
      <c r="H26" s="25"/>
      <c r="I26" s="25"/>
    </row>
    <row r="27" spans="1:9" ht="18">
      <c r="A27" s="27" t="s">
        <v>70</v>
      </c>
      <c r="B27" s="28">
        <v>21</v>
      </c>
      <c r="C27" s="26" t="str">
        <f>Кстр2!I53</f>
        <v>Хайруллин Ренат</v>
      </c>
      <c r="D27" s="25"/>
      <c r="E27" s="25"/>
      <c r="F27" s="25"/>
      <c r="G27" s="25"/>
      <c r="H27" s="25"/>
      <c r="I27" s="25"/>
    </row>
    <row r="28" spans="1:9" ht="18">
      <c r="A28" s="27" t="s">
        <v>71</v>
      </c>
      <c r="B28" s="28">
        <v>22</v>
      </c>
      <c r="C28" s="26" t="str">
        <f>Кстр2!I57</f>
        <v>Фомин Владислав</v>
      </c>
      <c r="D28" s="25"/>
      <c r="E28" s="25"/>
      <c r="F28" s="25"/>
      <c r="G28" s="25"/>
      <c r="H28" s="25"/>
      <c r="I28" s="25"/>
    </row>
    <row r="29" spans="1:9" ht="18">
      <c r="A29" s="27" t="s">
        <v>72</v>
      </c>
      <c r="B29" s="28">
        <v>23</v>
      </c>
      <c r="C29" s="26" t="str">
        <f>Кстр2!I59</f>
        <v>Габбасов Булат</v>
      </c>
      <c r="D29" s="25"/>
      <c r="E29" s="25"/>
      <c r="F29" s="25"/>
      <c r="G29" s="25"/>
      <c r="H29" s="25"/>
      <c r="I29" s="25"/>
    </row>
    <row r="30" spans="1:9" ht="18">
      <c r="A30" s="27" t="s">
        <v>73</v>
      </c>
      <c r="B30" s="28">
        <v>24</v>
      </c>
      <c r="C30" s="26" t="str">
        <f>Кстр2!I61</f>
        <v>Тодрамович Александр</v>
      </c>
      <c r="D30" s="25"/>
      <c r="E30" s="25"/>
      <c r="F30" s="25"/>
      <c r="G30" s="25"/>
      <c r="H30" s="25"/>
      <c r="I30" s="25"/>
    </row>
    <row r="31" spans="1:9" ht="18">
      <c r="A31" s="27" t="s">
        <v>74</v>
      </c>
      <c r="B31" s="28">
        <v>25</v>
      </c>
      <c r="C31" s="26" t="str">
        <f>Кстр2!E63</f>
        <v>Горбунов Вячеслав</v>
      </c>
      <c r="D31" s="25"/>
      <c r="E31" s="25"/>
      <c r="F31" s="25"/>
      <c r="G31" s="25"/>
      <c r="H31" s="25"/>
      <c r="I31" s="25"/>
    </row>
    <row r="32" spans="1:9" ht="18">
      <c r="A32" s="27" t="s">
        <v>75</v>
      </c>
      <c r="B32" s="28">
        <v>26</v>
      </c>
      <c r="C32" s="26" t="str">
        <f>Кстр2!E69</f>
        <v>Клементьев Роман</v>
      </c>
      <c r="D32" s="25"/>
      <c r="E32" s="25"/>
      <c r="F32" s="25"/>
      <c r="G32" s="25"/>
      <c r="H32" s="25"/>
      <c r="I32" s="25"/>
    </row>
    <row r="33" spans="1:9" ht="18">
      <c r="A33" s="27" t="s">
        <v>76</v>
      </c>
      <c r="B33" s="28">
        <v>27</v>
      </c>
      <c r="C33" s="26" t="str">
        <f>Кстр2!E72</f>
        <v>Набиуллин Ильшат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Кстр2!E74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Кстр2!I66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Кстр2!I70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Кстр2!I72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Кстр2!I74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СпК!A1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СпК!A2</f>
        <v>1/2 финала Турнира День Космонавтики</v>
      </c>
      <c r="B2" s="36"/>
      <c r="C2" s="36"/>
      <c r="D2" s="36"/>
      <c r="E2" s="36"/>
      <c r="F2" s="36"/>
      <c r="G2" s="36"/>
    </row>
    <row r="3" spans="1:7" ht="15.75">
      <c r="A3" s="35">
        <f>СпК!A3</f>
        <v>40272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СпК!A7</f>
        <v>Сафиуллин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57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57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СпК!A23</f>
        <v>Рахматуллин Равиль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66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СпК!A22</f>
        <v>Фоминых Илья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57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СпК!A15</f>
        <v>Тодрамович Александр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60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СпК!A30</f>
        <v>Фомин Владислав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59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СпК!A31</f>
        <v>Клементьев Роман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59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СпК!A14</f>
        <v>Коробко Павел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СпК!A11</f>
        <v>Хайруллин Ренат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63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СпК!A27</f>
        <v>Габбасов Булат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63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СпК!A18</f>
        <v>Семенов Константин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47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СпК!A19</f>
        <v>Давлетов Тимур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53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СпК!A26</f>
        <v>Клементьева Елена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47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47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СпК!A10</f>
        <v>Ратникова Наталья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СпК!A9</f>
        <v>Фоминых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СпК!A25</f>
        <v>Лукманов Ильнур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СпК!A20</f>
        <v>Шапошников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СпК!A17</f>
        <v>Лебедь Виктор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62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СпК!A28</f>
        <v>Горбунов Вячеслав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51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СпК!A33</f>
        <v>Барышев Сергей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51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СпК!A12</f>
        <v>Мазурин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43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СпК!A13</f>
        <v>Халимонов Евгений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58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СпК!A32</f>
        <v>Набиуллин Ильшат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58</v>
      </c>
      <c r="E56" s="11"/>
      <c r="F56" s="18">
        <v>-31</v>
      </c>
      <c r="G56" s="6" t="str">
        <f>IF(G36=F20,F52,IF(G36=F52,F20,0))</f>
        <v>Ратникова Наталья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СпК!A29</f>
        <v>Николайчук Екатерина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61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СпК!A16</f>
        <v>Прокофьев Михаил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СпК!A21</f>
        <v>Ларионов Даниил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64</v>
      </c>
      <c r="D62" s="11"/>
      <c r="E62" s="4">
        <v>-58</v>
      </c>
      <c r="F62" s="6" t="str">
        <f>IF(Кстр2!H14=Кстр2!G10,Кстр2!G18,IF(Кстр2!H14=Кстр2!G18,Кстр2!G10,0))</f>
        <v>Прокофьев Михаил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СпК!A24</f>
        <v>Манайчев Владимир</v>
      </c>
      <c r="C63" s="11"/>
      <c r="D63" s="11"/>
      <c r="E63" s="5"/>
      <c r="F63" s="7">
        <v>61</v>
      </c>
      <c r="G63" s="8" t="s">
        <v>51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43</v>
      </c>
      <c r="E64" s="4">
        <v>-59</v>
      </c>
      <c r="F64" s="10" t="str">
        <f>IF(Кстр2!H30=Кстр2!G26,Кстр2!G34,IF(Кстр2!H30=Кстр2!G34,Кстр2!G26,0))</f>
        <v>Мазурин Александр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СпК!A37</f>
        <v>нет</v>
      </c>
      <c r="C65" s="11"/>
      <c r="D65" s="5"/>
      <c r="E65" s="5"/>
      <c r="F65" s="4">
        <v>-61</v>
      </c>
      <c r="G65" s="6" t="str">
        <f>IF(G63=F62,F64,IF(G63=F64,F62,0))</f>
        <v>Прокофьев Михаил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43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СпК!A8</f>
        <v>Исмайлов Азат</v>
      </c>
      <c r="C67" s="5"/>
      <c r="D67" s="5"/>
      <c r="E67" s="4">
        <v>-56</v>
      </c>
      <c r="F67" s="6" t="str">
        <f>IF(Кстр2!G10=Кстр2!F6,Кстр2!F14,IF(Кстр2!G10=Кстр2!F14,Кстр2!F6,0))</f>
        <v>Лебедь Виктор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72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Коробко Павел</v>
      </c>
      <c r="C69" s="5"/>
      <c r="D69" s="5"/>
      <c r="E69" s="4">
        <v>-57</v>
      </c>
      <c r="F69" s="10" t="str">
        <f>IF(Кстр2!G26=Кстр2!F22,Кстр2!F30,IF(Кстр2!G26=Кстр2!F30,Кстр2!F22,0))</f>
        <v>Николайчук Екатерина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63</v>
      </c>
      <c r="D70" s="5"/>
      <c r="E70" s="5"/>
      <c r="F70" s="4">
        <v>-62</v>
      </c>
      <c r="G70" s="6" t="str">
        <f>IF(G68=F67,F69,IF(G68=F69,F67,0))</f>
        <v>Лебедь Виктор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Семенов Константин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58</v>
      </c>
      <c r="E72" s="4">
        <v>-63</v>
      </c>
      <c r="F72" s="6" t="str">
        <f>IF(C70=B69,B71,IF(C70=B71,B69,0))</f>
        <v>Коробко Павел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Барышев Сергей</v>
      </c>
      <c r="C73" s="11"/>
      <c r="D73" s="17" t="s">
        <v>6</v>
      </c>
      <c r="E73" s="5"/>
      <c r="F73" s="7">
        <v>66</v>
      </c>
      <c r="G73" s="8" t="s">
        <v>76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58</v>
      </c>
      <c r="D74" s="20"/>
      <c r="E74" s="4">
        <v>-64</v>
      </c>
      <c r="F74" s="10" t="str">
        <f>IF(C74=B73,B75,IF(C74=B75,B73,0))</f>
        <v>Барышев Сергей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Халимонов Евгений</v>
      </c>
      <c r="C75" s="4">
        <v>-65</v>
      </c>
      <c r="D75" s="6" t="str">
        <f>IF(D72=C70,C74,IF(D72=C74,C70,0))</f>
        <v>Семенов Константин</v>
      </c>
      <c r="E75" s="5"/>
      <c r="F75" s="4">
        <v>-66</v>
      </c>
      <c r="G75" s="6" t="str">
        <f>IF(G73=F72,F74,IF(G73=F74,F72,0))</f>
        <v>Коробко Павел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3" sqref="A3:K3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Сп6!A1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Сп6!A2</f>
        <v>1/128 финала Турнира День Космонавтики</v>
      </c>
      <c r="B2" s="36"/>
      <c r="C2" s="36"/>
      <c r="D2" s="36"/>
      <c r="E2" s="36"/>
      <c r="F2" s="36"/>
      <c r="G2" s="36"/>
    </row>
    <row r="3" spans="1:7" ht="15.75">
      <c r="A3" s="35">
        <f>Сп6!A3</f>
        <v>40229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Сп6!A7</f>
        <v>Камеев Тимур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139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Сп6!A38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139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Сп6!A23</f>
        <v>Муталипов Владислав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163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Сп6!A22</f>
        <v>Абдюкова Вилена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170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Сп6!A15</f>
        <v>Сергеев Алексей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170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Сп6!A30</f>
        <v>Ахметзянов Артур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170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Сп6!A31</f>
        <v>Асылгужин Марсель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97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Сп6!A14</f>
        <v>Богачева Елена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170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Сп6!A11</f>
        <v>Аллес Максим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145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Сп6!A34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145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Сп6!A27</f>
        <v>Блинков Дмитрий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167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Сп6!A18</f>
        <v>Ткаченко Дарья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145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Сп6!A19</f>
        <v>Шестопалов Глеб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166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Сп6!A26</f>
        <v>Камалов Даян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154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Сп6!A35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154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Сп6!A10</f>
        <v>Рыбенок Вячеслав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170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Сп6!A9</f>
        <v>Иванов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153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Сп6!A36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153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Сп6!A25</f>
        <v>Байбурин Азамат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165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Сп6!A20</f>
        <v>Степанов Антон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153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Сп6!A17</f>
        <v>Семенов Никита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157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Сп6!A28</f>
        <v>Галимов Ильгиз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144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Сп6!A33</f>
        <v>Халилова Роксана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144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Сп6!A12</f>
        <v>Качкинов Эльвир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153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Сп6!A13</f>
        <v>Ижболдина Полина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171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Сп6!A32</f>
        <v>Терещенко Денис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171</v>
      </c>
      <c r="E56" s="11"/>
      <c r="F56" s="18">
        <v>-31</v>
      </c>
      <c r="G56" s="6" t="str">
        <f>IF(G36=F20,F52,IF(G36=F52,F20,0))</f>
        <v>Иванов Дмитрий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Сп6!A29</f>
        <v>Рацин Илья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148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Сп6!A16</f>
        <v>Григорьева Инна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147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Сп6!A21</f>
        <v>Фархутдинов Руслан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164</v>
      </c>
      <c r="D62" s="11"/>
      <c r="E62" s="4">
        <v>-58</v>
      </c>
      <c r="F62" s="6" t="str">
        <f>IF(6стр2!H14=6стр2!G10,6стр2!G18,IF(6стр2!H14=6стр2!G18,6стр2!G10,0))</f>
        <v>Патрушева Анастасия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Сп6!A24</f>
        <v>Дмитриенко Эдуард</v>
      </c>
      <c r="C63" s="11"/>
      <c r="D63" s="11"/>
      <c r="E63" s="5"/>
      <c r="F63" s="7">
        <v>61</v>
      </c>
      <c r="G63" s="8" t="s">
        <v>145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147</v>
      </c>
      <c r="E64" s="4">
        <v>-59</v>
      </c>
      <c r="F64" s="10" t="str">
        <f>IF(6стр2!H30=6стр2!G26,6стр2!G34,IF(6стр2!H30=6стр2!G34,6стр2!G26,0))</f>
        <v>Аллес Максим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Сп6!A37</f>
        <v>нет</v>
      </c>
      <c r="C65" s="11"/>
      <c r="D65" s="5"/>
      <c r="E65" s="5"/>
      <c r="F65" s="4">
        <v>-61</v>
      </c>
      <c r="G65" s="6" t="str">
        <f>IF(G63=F62,F64,IF(G63=F64,F62,0))</f>
        <v>Патрушева Анастасия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147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Сп6!A8</f>
        <v>Патрушева Анастасия</v>
      </c>
      <c r="C67" s="5"/>
      <c r="D67" s="5"/>
      <c r="E67" s="4">
        <v>-56</v>
      </c>
      <c r="F67" s="6" t="str">
        <f>IF(6стр2!G10=6стр2!F6,6стр2!F14,IF(6стр2!G10=6стр2!F14,6стр2!F6,0))</f>
        <v>Семенов Никита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144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IF(6стр2!F6=6стр2!E4,6стр2!E8,IF(6стр2!F6=6стр2!E8,6стр2!E4,0))</f>
        <v>Богачева Елена</v>
      </c>
      <c r="C69" s="5"/>
      <c r="D69" s="5"/>
      <c r="E69" s="4">
        <v>-57</v>
      </c>
      <c r="F69" s="10" t="str">
        <f>IF(6стр2!G26=6стр2!F22,6стр2!F30,IF(6стр2!G26=6стр2!F30,6стр2!F22,0))</f>
        <v>Качкинов Эльвир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140</v>
      </c>
      <c r="D70" s="5"/>
      <c r="E70" s="5"/>
      <c r="F70" s="4">
        <v>-62</v>
      </c>
      <c r="G70" s="6" t="str">
        <f>IF(G68=F67,F69,IF(G68=F69,F67,0))</f>
        <v>Семенов Никита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IF(6стр2!F14=6стр2!E12,6стр2!E16,IF(6стр2!F14=6стр2!E16,6стр2!E12,0))</f>
        <v>Рыбенок Вячеслав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140</v>
      </c>
      <c r="E72" s="4">
        <v>-63</v>
      </c>
      <c r="F72" s="6" t="str">
        <f>IF(C70=B69,B71,IF(C70=B71,B69,0))</f>
        <v>Рыбенок Вячеслав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IF(6стр2!F22=6стр2!E20,6стр2!E24,IF(6стр2!F22=6стр2!E24,6стр2!E20,0))</f>
        <v>Камалов Даян</v>
      </c>
      <c r="C73" s="11"/>
      <c r="D73" s="17" t="s">
        <v>6</v>
      </c>
      <c r="E73" s="5"/>
      <c r="F73" s="7">
        <v>66</v>
      </c>
      <c r="G73" s="8" t="s">
        <v>154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171</v>
      </c>
      <c r="D74" s="20"/>
      <c r="E74" s="4">
        <v>-64</v>
      </c>
      <c r="F74" s="10" t="str">
        <f>IF(C74=B73,B75,IF(C74=B75,B73,0))</f>
        <v>Камалов Даян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IF(6стр2!F30=6стр2!E28,6стр2!E32,IF(6стр2!F30=6стр2!E32,6стр2!E28,0))</f>
        <v>Терещенко Денис</v>
      </c>
      <c r="C75" s="4">
        <v>-65</v>
      </c>
      <c r="D75" s="6" t="str">
        <f>IF(D72=C70,C74,IF(D72=C74,C70,0))</f>
        <v>Терещенко Денис</v>
      </c>
      <c r="E75" s="5"/>
      <c r="F75" s="4">
        <v>-66</v>
      </c>
      <c r="G75" s="6" t="str">
        <f>IF(G73=F72,F74,IF(G73=F74,F72,0))</f>
        <v>Камалов Даян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СпК!A1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СпК!A2</f>
        <v>1/2 финала Турнира День Космонавтики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СпК!A3</f>
        <v>40272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Коробко Павел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65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Фоминых Илья</v>
      </c>
      <c r="C6" s="7">
        <v>40</v>
      </c>
      <c r="D6" s="14" t="s">
        <v>64</v>
      </c>
      <c r="E6" s="7">
        <v>52</v>
      </c>
      <c r="F6" s="14" t="s">
        <v>61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Ларионов Даниил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Фомин Владислав</v>
      </c>
      <c r="C8" s="5"/>
      <c r="D8" s="7">
        <v>48</v>
      </c>
      <c r="E8" s="21" t="s">
        <v>61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73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Клементьев Роман</v>
      </c>
      <c r="C10" s="7">
        <v>41</v>
      </c>
      <c r="D10" s="21" t="s">
        <v>61</v>
      </c>
      <c r="E10" s="15"/>
      <c r="F10" s="7">
        <v>56</v>
      </c>
      <c r="G10" s="14" t="s">
        <v>61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Прокофьев Михаил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Семенов Константин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70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Габбасов Булат</v>
      </c>
      <c r="C14" s="7">
        <v>42</v>
      </c>
      <c r="D14" s="14" t="s">
        <v>62</v>
      </c>
      <c r="E14" s="7">
        <v>53</v>
      </c>
      <c r="F14" s="21" t="s">
        <v>62</v>
      </c>
      <c r="G14" s="7">
        <v>58</v>
      </c>
      <c r="H14" s="14" t="s">
        <v>46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Лебедь Виктор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Клементьева Елена</v>
      </c>
      <c r="C16" s="5"/>
      <c r="D16" s="7">
        <v>49</v>
      </c>
      <c r="E16" s="21" t="s">
        <v>62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69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40</v>
      </c>
      <c r="E18" s="15"/>
      <c r="F18" s="4">
        <v>-30</v>
      </c>
      <c r="G18" s="10" t="str">
        <f>IF(Кстр1!F52=Кстр1!E44,Кстр1!E60,IF(Кстр1!F52=Кстр1!E60,Кстр1!E44,0))</f>
        <v>Фоминых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Шапошников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Мазурин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68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Лукманов Ильнур</v>
      </c>
      <c r="C22" s="7">
        <v>44</v>
      </c>
      <c r="D22" s="14" t="s">
        <v>53</v>
      </c>
      <c r="E22" s="7">
        <v>54</v>
      </c>
      <c r="F22" s="14" t="s">
        <v>51</v>
      </c>
      <c r="G22" s="15"/>
      <c r="H22" s="7">
        <v>60</v>
      </c>
      <c r="I22" s="24" t="s">
        <v>57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Давлетов Тимур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Горбунов Вячеслав</v>
      </c>
      <c r="C24" s="5"/>
      <c r="D24" s="7">
        <v>50</v>
      </c>
      <c r="E24" s="21" t="s">
        <v>76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76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Барышев Сергей</v>
      </c>
      <c r="C26" s="7">
        <v>45</v>
      </c>
      <c r="D26" s="21" t="s">
        <v>76</v>
      </c>
      <c r="E26" s="15"/>
      <c r="F26" s="7">
        <v>57</v>
      </c>
      <c r="G26" s="14" t="s">
        <v>51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Хайруллин Ренат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Набиуллин Ильшат</v>
      </c>
      <c r="C28" s="5"/>
      <c r="D28" s="4">
        <v>-28</v>
      </c>
      <c r="E28" s="6" t="str">
        <f>IF(Кстр1!E60=Кстр1!D56,Кстр1!D64,IF(Кстр1!E60=Кстр1!D64,Кстр1!D56,0))</f>
        <v>Халимонов Евгений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72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Николайчук Екатерина</v>
      </c>
      <c r="C30" s="7">
        <v>46</v>
      </c>
      <c r="D30" s="14" t="s">
        <v>72</v>
      </c>
      <c r="E30" s="7">
        <v>55</v>
      </c>
      <c r="F30" s="21" t="s">
        <v>72</v>
      </c>
      <c r="G30" s="7">
        <v>59</v>
      </c>
      <c r="H30" s="21" t="s">
        <v>57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Тодрамович Александр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Манайчев Владимир</v>
      </c>
      <c r="C32" s="5"/>
      <c r="D32" s="7">
        <v>51</v>
      </c>
      <c r="E32" s="21" t="s">
        <v>72</v>
      </c>
      <c r="F32" s="5"/>
      <c r="G32" s="11"/>
      <c r="H32" s="4">
        <v>-60</v>
      </c>
      <c r="I32" s="6" t="str">
        <f>IF(I22=H14,H30,IF(I22=H30,H14,0))</f>
        <v>Фоминых Дмитрий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67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67</v>
      </c>
      <c r="E34" s="15"/>
      <c r="F34" s="4">
        <v>-29</v>
      </c>
      <c r="G34" s="10" t="str">
        <f>IF(Кстр1!F20=Кстр1!E12,Кстр1!E28,IF(Кстр1!F20=Кстр1!E28,Кстр1!E12,0))</f>
        <v>Сафиуллин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Рахматуллин Равиль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Фоминых Илья</v>
      </c>
      <c r="C37" s="5"/>
      <c r="D37" s="5"/>
      <c r="E37" s="5"/>
      <c r="F37" s="4">
        <v>-48</v>
      </c>
      <c r="G37" s="6" t="str">
        <f>IF(E8=D6,D10,IF(E8=D10,D6,0))</f>
        <v>Ларионов Даниил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65</v>
      </c>
      <c r="D38" s="5"/>
      <c r="E38" s="5"/>
      <c r="F38" s="5"/>
      <c r="G38" s="7">
        <v>67</v>
      </c>
      <c r="H38" s="14" t="s">
        <v>64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Фомин Владислав</v>
      </c>
      <c r="C39" s="11"/>
      <c r="D39" s="5"/>
      <c r="E39" s="5"/>
      <c r="F39" s="4">
        <v>-49</v>
      </c>
      <c r="G39" s="10" t="str">
        <f>IF(E16=D14,D18,IF(E16=D18,D14,0))</f>
        <v>Шапошников Александр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69</v>
      </c>
      <c r="E40" s="5"/>
      <c r="F40" s="5"/>
      <c r="G40" s="5"/>
      <c r="H40" s="7">
        <v>69</v>
      </c>
      <c r="I40" s="23" t="s">
        <v>53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Габбасов Булат</v>
      </c>
      <c r="C41" s="11"/>
      <c r="D41" s="11"/>
      <c r="E41" s="5"/>
      <c r="F41" s="4">
        <v>-50</v>
      </c>
      <c r="G41" s="6" t="str">
        <f>IF(E24=D22,D26,IF(E24=D26,D22,0))</f>
        <v>Давлетов Тимур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69</v>
      </c>
      <c r="D42" s="11"/>
      <c r="E42" s="5"/>
      <c r="F42" s="5"/>
      <c r="G42" s="7">
        <v>68</v>
      </c>
      <c r="H42" s="21" t="s">
        <v>53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Клементьева Елена</v>
      </c>
      <c r="C43" s="5"/>
      <c r="D43" s="11"/>
      <c r="E43" s="5"/>
      <c r="F43" s="4">
        <v>-51</v>
      </c>
      <c r="G43" s="10" t="str">
        <f>IF(E32=D30,D34,IF(E32=D34,D30,0))</f>
        <v>Манайчев Владимир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66</v>
      </c>
      <c r="F44" s="5"/>
      <c r="G44" s="5"/>
      <c r="H44" s="4">
        <v>-69</v>
      </c>
      <c r="I44" s="6" t="str">
        <f>IF(I40=H38,H42,IF(I40=H42,H38,0))</f>
        <v>Ларионов Даниил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Лукманов Ильнур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Шапошников Александр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68</v>
      </c>
      <c r="D46" s="11"/>
      <c r="E46" s="5"/>
      <c r="F46" s="5"/>
      <c r="G46" s="5"/>
      <c r="H46" s="7">
        <v>70</v>
      </c>
      <c r="I46" s="24" t="s">
        <v>67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Хайруллин Ренат</v>
      </c>
      <c r="C47" s="11"/>
      <c r="D47" s="11"/>
      <c r="E47" s="5"/>
      <c r="F47" s="5"/>
      <c r="G47" s="4">
        <v>-68</v>
      </c>
      <c r="H47" s="10" t="str">
        <f>IF(H42=G41,G43,IF(H42=G43,G41,0))</f>
        <v>Манайчев Владимир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66</v>
      </c>
      <c r="E48" s="5"/>
      <c r="F48" s="5"/>
      <c r="G48" s="5"/>
      <c r="H48" s="4">
        <v>-70</v>
      </c>
      <c r="I48" s="6" t="str">
        <f>IF(I46=H45,H47,IF(I46=H47,H45,0))</f>
        <v>Шапошников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Тодрамович Александр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66</v>
      </c>
      <c r="D50" s="4">
        <v>-77</v>
      </c>
      <c r="E50" s="6" t="str">
        <f>IF(E44=D40,D48,IF(E44=D48,D40,0))</f>
        <v>Клементьева Елена</v>
      </c>
      <c r="F50" s="4">
        <v>-71</v>
      </c>
      <c r="G50" s="6" t="str">
        <f>IF(C38=B37,B39,IF(C38=B39,B37,0))</f>
        <v>Фомин Владислав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Рахматуллин Равиль</v>
      </c>
      <c r="C51" s="5"/>
      <c r="D51" s="5"/>
      <c r="E51" s="16" t="s">
        <v>17</v>
      </c>
      <c r="F51" s="5"/>
      <c r="G51" s="7">
        <v>79</v>
      </c>
      <c r="H51" s="14" t="s">
        <v>73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Фоминых Илья</v>
      </c>
      <c r="E52" s="20"/>
      <c r="F52" s="4">
        <v>-72</v>
      </c>
      <c r="G52" s="10" t="str">
        <f>IF(C42=B41,B43,IF(C42=B43,B41,0))</f>
        <v>Габбасов Булат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68</v>
      </c>
      <c r="F53" s="5"/>
      <c r="G53" s="5"/>
      <c r="H53" s="7">
        <v>81</v>
      </c>
      <c r="I53" s="23" t="s">
        <v>52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Лукманов Ильнур</v>
      </c>
      <c r="E54" s="16" t="s">
        <v>31</v>
      </c>
      <c r="F54" s="4">
        <v>-73</v>
      </c>
      <c r="G54" s="6" t="str">
        <f>IF(C46=B45,B47,IF(C46=B47,B45,0))</f>
        <v>Хайруллин Ренат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Фоминых Илья</v>
      </c>
      <c r="F55" s="5"/>
      <c r="G55" s="7">
        <v>80</v>
      </c>
      <c r="H55" s="21" t="s">
        <v>52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Тодрамович Александр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74</v>
      </c>
      <c r="D57" s="5"/>
      <c r="E57" s="5"/>
      <c r="F57" s="5"/>
      <c r="G57" s="5"/>
      <c r="H57" s="4">
        <v>-81</v>
      </c>
      <c r="I57" s="6" t="str">
        <f>IF(I53=H51,H55,IF(I53=H55,H51,0))</f>
        <v>Фомин Владислав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Клементьев Роман</v>
      </c>
      <c r="C58" s="11"/>
      <c r="D58" s="5"/>
      <c r="E58" s="5"/>
      <c r="F58" s="5"/>
      <c r="G58" s="4">
        <v>-79</v>
      </c>
      <c r="H58" s="6" t="str">
        <f>IF(H51=G50,G52,IF(H51=G52,G50,0))</f>
        <v>Габбасов Булат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74</v>
      </c>
      <c r="E59" s="5"/>
      <c r="F59" s="5"/>
      <c r="G59" s="5"/>
      <c r="H59" s="7">
        <v>82</v>
      </c>
      <c r="I59" s="24" t="s">
        <v>70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Тодрамович Александр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Тодрамович Александр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71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71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Горбунов Вячеслав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71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Набиуллин Ильшат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75</v>
      </c>
      <c r="D69" s="4">
        <v>-89</v>
      </c>
      <c r="E69" s="6" t="str">
        <f>IF(E63=D59,D67,IF(E63=D67,D59,0))</f>
        <v>Клементьев Роман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75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Набиуллин Ильшат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37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40278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1</v>
      </c>
      <c r="C7" s="26" t="str">
        <f>Мстр1!G36</f>
        <v>Яковлев Михаил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2</v>
      </c>
      <c r="C8" s="26" t="str">
        <f>Мстр1!G56</f>
        <v>Аббасов Рустамхон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3</v>
      </c>
      <c r="C9" s="26" t="str">
        <f>Мстр2!I22</f>
        <v>Харламов Руслан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4</v>
      </c>
      <c r="C10" s="26" t="str">
        <f>Мстр2!I32</f>
        <v>Срумов Антон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5</v>
      </c>
      <c r="C11" s="26" t="str">
        <f>Мстр1!G63</f>
        <v>Шапошников Александр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6</v>
      </c>
      <c r="C12" s="26" t="str">
        <f>Мстр1!G65</f>
        <v>Исмайлов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7</v>
      </c>
      <c r="C13" s="26" t="str">
        <f>Мстр1!G68</f>
        <v>Фоминых Дмитрий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8</v>
      </c>
      <c r="C14" s="26" t="str">
        <f>Мстр1!G70</f>
        <v>Максютов Азат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9</v>
      </c>
      <c r="C15" s="26" t="str">
        <f>Мстр1!D72</f>
        <v>Дулесов Вадим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10</v>
      </c>
      <c r="C16" s="26" t="str">
        <f>Мстр1!D75</f>
        <v>Сазонов Николай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11</v>
      </c>
      <c r="C17" s="26" t="str">
        <f>Мстр1!G73</f>
        <v>Шакуров Нафис</v>
      </c>
      <c r="D17" s="25"/>
      <c r="E17" s="25"/>
      <c r="F17" s="25"/>
      <c r="G17" s="25"/>
      <c r="H17" s="25"/>
      <c r="I17" s="25"/>
    </row>
    <row r="18" spans="1:9" ht="18">
      <c r="A18" s="27" t="s">
        <v>55</v>
      </c>
      <c r="B18" s="28">
        <v>12</v>
      </c>
      <c r="C18" s="26" t="str">
        <f>Мстр1!G75</f>
        <v>Мазурин Александр</v>
      </c>
      <c r="D18" s="25"/>
      <c r="E18" s="25"/>
      <c r="F18" s="25"/>
      <c r="G18" s="25"/>
      <c r="H18" s="25"/>
      <c r="I18" s="25"/>
    </row>
    <row r="19" spans="1:9" ht="18">
      <c r="A19" s="27" t="s">
        <v>49</v>
      </c>
      <c r="B19" s="28">
        <v>13</v>
      </c>
      <c r="C19" s="26" t="str">
        <f>Мстр2!I40</f>
        <v>Хайруллин Ренат</v>
      </c>
      <c r="D19" s="25"/>
      <c r="E19" s="25"/>
      <c r="F19" s="25"/>
      <c r="G19" s="25"/>
      <c r="H19" s="25"/>
      <c r="I19" s="25"/>
    </row>
    <row r="20" spans="1:9" ht="18">
      <c r="A20" s="27" t="s">
        <v>50</v>
      </c>
      <c r="B20" s="28">
        <v>14</v>
      </c>
      <c r="C20" s="26" t="str">
        <f>Мстр2!I44</f>
        <v>Ратникова Наталья</v>
      </c>
      <c r="D20" s="25"/>
      <c r="E20" s="25"/>
      <c r="F20" s="25"/>
      <c r="G20" s="25"/>
      <c r="H20" s="25"/>
      <c r="I20" s="25"/>
    </row>
    <row r="21" spans="1:9" ht="18">
      <c r="A21" s="27" t="s">
        <v>51</v>
      </c>
      <c r="B21" s="28">
        <v>15</v>
      </c>
      <c r="C21" s="26" t="str">
        <f>Мстр2!I46</f>
        <v>Горбунов Валентин</v>
      </c>
      <c r="D21" s="25"/>
      <c r="E21" s="25"/>
      <c r="F21" s="25"/>
      <c r="G21" s="25"/>
      <c r="H21" s="25"/>
      <c r="I21" s="25"/>
    </row>
    <row r="22" spans="1:9" ht="18">
      <c r="A22" s="27" t="s">
        <v>52</v>
      </c>
      <c r="B22" s="28">
        <v>16</v>
      </c>
      <c r="C22" s="26" t="str">
        <f>Мстр2!I48</f>
        <v>Сафиуллин Александр</v>
      </c>
      <c r="D22" s="25"/>
      <c r="E22" s="25"/>
      <c r="F22" s="25"/>
      <c r="G22" s="25"/>
      <c r="H22" s="25"/>
      <c r="I22" s="25"/>
    </row>
    <row r="23" spans="1:9" ht="18">
      <c r="A23" s="27" t="s">
        <v>53</v>
      </c>
      <c r="B23" s="28">
        <v>17</v>
      </c>
      <c r="C23" s="26" t="str">
        <f>Мстр2!E44</f>
        <v>Давлетов Тимур</v>
      </c>
      <c r="D23" s="25"/>
      <c r="E23" s="25"/>
      <c r="F23" s="25"/>
      <c r="G23" s="25"/>
      <c r="H23" s="25"/>
      <c r="I23" s="25"/>
    </row>
    <row r="24" spans="1:9" ht="18">
      <c r="A24" s="27" t="s">
        <v>54</v>
      </c>
      <c r="B24" s="28">
        <v>18</v>
      </c>
      <c r="C24" s="26" t="str">
        <f>Мстр2!E50</f>
        <v>Толкачев Иван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Мстр2!E53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Мстр2!E55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Мстр2!I53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Мстр2!I57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Мстр2!I59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Мстр2!I61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Мстр2!E63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Мстр2!E69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Мстр2!E72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Мстр2!E74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Мстр2!I66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Мстр2!I70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Мстр2!I72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>
        <f>Мстр2!I74</f>
        <v>0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СпМ!A1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СпМ!A2</f>
        <v>Финал Турнира День космонавтики</v>
      </c>
      <c r="B2" s="36"/>
      <c r="C2" s="36"/>
      <c r="D2" s="36"/>
      <c r="E2" s="36"/>
      <c r="F2" s="36"/>
      <c r="G2" s="36"/>
    </row>
    <row r="3" spans="1:7" ht="15.75">
      <c r="A3" s="35">
        <f>СпМ!A3</f>
        <v>40278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СпМ!A7</f>
        <v>Яковлев Михаил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38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38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СпМ!A23</f>
        <v>Давлетов Тимур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СпМ!A22</f>
        <v>Хайруллин Ренат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38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СпМ!A15</f>
        <v>Фоминых Дмитрий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46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45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45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СпМ!A14</f>
        <v>Срумов Антон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СпМ!A11</f>
        <v>Максютов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42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42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СпМ!A18</f>
        <v>Сафиуллин Александр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СпМ!A19</f>
        <v>Шакуров Нафис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49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41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41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СпМ!A10</f>
        <v>Харламов Руслан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СпМ!A9</f>
        <v>Шапошников Александр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40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40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50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СпМ!A20</f>
        <v>Дулесов Вадим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40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СпМ!A17</f>
        <v>Горбунов Валентин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48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СпМ!A12</f>
        <v>Исмайлов Азат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39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СпМ!A13</f>
        <v>Сазонов Николай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44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44</v>
      </c>
      <c r="E56" s="11"/>
      <c r="F56" s="18">
        <v>-31</v>
      </c>
      <c r="G56" s="6" t="str">
        <f>IF(G36=F20,F52,IF(G36=F52,F20,0))</f>
        <v>Аббасов Рустамхон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47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СпМ!A16</f>
        <v>Ратникова Наталья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39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СпМ!A21</f>
        <v>Мазурин Александр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51</v>
      </c>
      <c r="D62" s="11"/>
      <c r="E62" s="4">
        <v>-58</v>
      </c>
      <c r="F62" s="6" t="str">
        <f>IF(Мстр2!H14=Мстр2!G10,Мстр2!G18,IF(Мстр2!H14=Мстр2!G18,Мстр2!G10,0))</f>
        <v>Шапошников Александр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СпМ!A24</f>
        <v>Толкачев Иван</v>
      </c>
      <c r="C63" s="11"/>
      <c r="D63" s="11"/>
      <c r="E63" s="5"/>
      <c r="F63" s="7">
        <v>61</v>
      </c>
      <c r="G63" s="8" t="s">
        <v>40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39</v>
      </c>
      <c r="E64" s="4">
        <v>-59</v>
      </c>
      <c r="F64" s="10" t="str">
        <f>IF(Мстр2!H30=Мстр2!G26,Мстр2!G34,IF(Мстр2!H30=Мстр2!G34,Мстр2!G26,0))</f>
        <v>Исмайлов Азат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СпМ!A37</f>
        <v>нет</v>
      </c>
      <c r="C65" s="11"/>
      <c r="D65" s="5"/>
      <c r="E65" s="5"/>
      <c r="F65" s="4">
        <v>-61</v>
      </c>
      <c r="G65" s="6" t="str">
        <f>IF(G63=F62,F64,IF(G63=F64,F62,0))</f>
        <v>Исмайлов Азат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39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СпМ!A8</f>
        <v>Аббасов Рустамхон</v>
      </c>
      <c r="C67" s="5"/>
      <c r="D67" s="5"/>
      <c r="E67" s="4">
        <v>-56</v>
      </c>
      <c r="F67" s="6" t="str">
        <f>IF(Мстр2!G10=Мстр2!F6,Мстр2!F14,IF(Мстр2!G10=Мстр2!F14,Мстр2!F6,0))</f>
        <v>Максютов Азат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46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Мазурин Александр</v>
      </c>
      <c r="C69" s="5"/>
      <c r="D69" s="5"/>
      <c r="E69" s="4">
        <v>-57</v>
      </c>
      <c r="F69" s="10" t="str">
        <f>IF(Мстр2!G26=Мстр2!F22,Мстр2!F30,IF(Мстр2!G26=Мстр2!F30,Мстр2!F22,0))</f>
        <v>Фоминых Дмитрий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50</v>
      </c>
      <c r="D70" s="5"/>
      <c r="E70" s="5"/>
      <c r="F70" s="4">
        <v>-62</v>
      </c>
      <c r="G70" s="6" t="str">
        <f>IF(G68=F67,F69,IF(G68=F69,F67,0))</f>
        <v>Максютов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Дулесов Вадим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50</v>
      </c>
      <c r="E72" s="4">
        <v>-63</v>
      </c>
      <c r="F72" s="6" t="str">
        <f>IF(C70=B69,B71,IF(C70=B71,B69,0))</f>
        <v>Мазурин Александр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Шакуров Нафис</v>
      </c>
      <c r="C73" s="11"/>
      <c r="D73" s="17" t="s">
        <v>6</v>
      </c>
      <c r="E73" s="5"/>
      <c r="F73" s="7">
        <v>66</v>
      </c>
      <c r="G73" s="8" t="s">
        <v>49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44</v>
      </c>
      <c r="D74" s="20"/>
      <c r="E74" s="4">
        <v>-64</v>
      </c>
      <c r="F74" s="10" t="str">
        <f>IF(C74=B73,B75,IF(C74=B75,B73,0))</f>
        <v>Шакуров Нафис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Сазонов Николай</v>
      </c>
      <c r="C75" s="4">
        <v>-65</v>
      </c>
      <c r="D75" s="6" t="str">
        <f>IF(D72=C70,C74,IF(D72=C74,C70,0))</f>
        <v>Сазонов Николай</v>
      </c>
      <c r="E75" s="5"/>
      <c r="F75" s="4">
        <v>-66</v>
      </c>
      <c r="G75" s="6" t="str">
        <f>IF(G73=F72,F74,IF(G73=F74,F72,0))</f>
        <v>Мазурин Александр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СпМ!A1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СпМ!A2</f>
        <v>Финал Турнира День космонавтики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СпМ!A3</f>
        <v>40278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Срумов Антон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Давлетов Тимур</v>
      </c>
      <c r="C6" s="7">
        <v>40</v>
      </c>
      <c r="D6" s="14" t="s">
        <v>51</v>
      </c>
      <c r="E6" s="7">
        <v>52</v>
      </c>
      <c r="F6" s="14" t="s">
        <v>45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Мазурин Александр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нет</v>
      </c>
      <c r="C8" s="5"/>
      <c r="D8" s="7">
        <v>48</v>
      </c>
      <c r="E8" s="21" t="s">
        <v>51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нет</v>
      </c>
      <c r="C10" s="7">
        <v>41</v>
      </c>
      <c r="D10" s="21" t="s">
        <v>47</v>
      </c>
      <c r="E10" s="15"/>
      <c r="F10" s="7">
        <v>56</v>
      </c>
      <c r="G10" s="14" t="s">
        <v>45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Ратникова Наталья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Максютов Азат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нет</v>
      </c>
      <c r="C14" s="7">
        <v>42</v>
      </c>
      <c r="D14" s="14" t="s">
        <v>48</v>
      </c>
      <c r="E14" s="7">
        <v>53</v>
      </c>
      <c r="F14" s="21" t="s">
        <v>42</v>
      </c>
      <c r="G14" s="7">
        <v>58</v>
      </c>
      <c r="H14" s="14" t="s">
        <v>45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Горбунов Валентин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нет</v>
      </c>
      <c r="C16" s="5"/>
      <c r="D16" s="7">
        <v>49</v>
      </c>
      <c r="E16" s="21" t="s">
        <v>50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50</v>
      </c>
      <c r="E18" s="15"/>
      <c r="F18" s="4">
        <v>-30</v>
      </c>
      <c r="G18" s="10" t="str">
        <f>IF(Мстр1!F52=Мстр1!E44,Мстр1!E60,IF(Мстр1!F52=Мстр1!E60,Мстр1!E44,0))</f>
        <v>Шапошников Александр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Дулесов Вадим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Исмайлов Азат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нет</v>
      </c>
      <c r="C22" s="7">
        <v>44</v>
      </c>
      <c r="D22" s="14" t="s">
        <v>49</v>
      </c>
      <c r="E22" s="7">
        <v>54</v>
      </c>
      <c r="F22" s="14" t="s">
        <v>43</v>
      </c>
      <c r="G22" s="15"/>
      <c r="H22" s="7">
        <v>60</v>
      </c>
      <c r="I22" s="24" t="s">
        <v>41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Шакуров Нафис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нет</v>
      </c>
      <c r="C24" s="5"/>
      <c r="D24" s="7">
        <v>50</v>
      </c>
      <c r="E24" s="21" t="s">
        <v>49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55</v>
      </c>
      <c r="E26" s="15"/>
      <c r="F26" s="7">
        <v>57</v>
      </c>
      <c r="G26" s="14" t="s">
        <v>43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Сафиуллин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Сазонов Николай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нет</v>
      </c>
      <c r="C30" s="7">
        <v>46</v>
      </c>
      <c r="D30" s="14" t="s">
        <v>46</v>
      </c>
      <c r="E30" s="7">
        <v>55</v>
      </c>
      <c r="F30" s="21" t="s">
        <v>46</v>
      </c>
      <c r="G30" s="7">
        <v>59</v>
      </c>
      <c r="H30" s="21" t="s">
        <v>41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Фоминых Дмитрий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Толкачев Иван</v>
      </c>
      <c r="C32" s="5"/>
      <c r="D32" s="7">
        <v>51</v>
      </c>
      <c r="E32" s="21" t="s">
        <v>46</v>
      </c>
      <c r="F32" s="5"/>
      <c r="G32" s="11"/>
      <c r="H32" s="4">
        <v>-60</v>
      </c>
      <c r="I32" s="6" t="str">
        <f>IF(I22=H14,H30,IF(I22=H30,H14,0))</f>
        <v>Срумов Антон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54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52</v>
      </c>
      <c r="E34" s="15"/>
      <c r="F34" s="4">
        <v>-29</v>
      </c>
      <c r="G34" s="10" t="str">
        <f>IF(Мстр1!F20=Мстр1!E12,Мстр1!E28,IF(Мстр1!F20=Мстр1!E28,Мстр1!E12,0))</f>
        <v>Харламов Руслан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Хайруллин Ренат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Давлетов Тимур</v>
      </c>
      <c r="C37" s="5"/>
      <c r="D37" s="5"/>
      <c r="E37" s="5"/>
      <c r="F37" s="4">
        <v>-48</v>
      </c>
      <c r="G37" s="6" t="str">
        <f>IF(E8=D6,D10,IF(E8=D10,D6,0))</f>
        <v>Ратникова Наталья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53</v>
      </c>
      <c r="D38" s="5"/>
      <c r="E38" s="5"/>
      <c r="F38" s="5"/>
      <c r="G38" s="7">
        <v>67</v>
      </c>
      <c r="H38" s="14" t="s">
        <v>47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Горбунов Валентин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53</v>
      </c>
      <c r="E40" s="5"/>
      <c r="F40" s="5"/>
      <c r="G40" s="5"/>
      <c r="H40" s="7">
        <v>69</v>
      </c>
      <c r="I40" s="23" t="s">
        <v>52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Сафиуллин Александр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52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Хайруллин Ренат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53</v>
      </c>
      <c r="F44" s="5"/>
      <c r="G44" s="5"/>
      <c r="H44" s="4">
        <v>-69</v>
      </c>
      <c r="I44" s="6" t="str">
        <f>IF(I40=H38,H42,IF(I40=H42,H38,0))</f>
        <v>Ратникова Наталья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Горбунов Валентин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Сафиуллин Александр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54</v>
      </c>
      <c r="E48" s="5"/>
      <c r="F48" s="5"/>
      <c r="G48" s="5"/>
      <c r="H48" s="4">
        <v>-70</v>
      </c>
      <c r="I48" s="6" t="str">
        <f>IF(I46=H45,H47,IF(I46=H47,H45,0))</f>
        <v>Сафиуллин Александр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54</v>
      </c>
      <c r="D50" s="4">
        <v>-77</v>
      </c>
      <c r="E50" s="6" t="str">
        <f>IF(E44=D40,D48,IF(E44=D48,D40,0))</f>
        <v>Толкачев Иван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Толкачев Иван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3" sqref="A3:K3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Сп6!A1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Сп6!A2</f>
        <v>1/128 финала Турнира День Космонавтики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Сп6!A3</f>
        <v>40229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IF(6стр1!C6=6стр1!B5,6стр1!B7,IF(6стр1!C6=6стр1!B7,6стр1!B5,0))</f>
        <v>нет</v>
      </c>
      <c r="C4" s="5"/>
      <c r="D4" s="4">
        <v>-25</v>
      </c>
      <c r="E4" s="6" t="str">
        <f>IF(6стр1!E12=6стр1!D8,6стр1!D16,IF(6стр1!E12=6стр1!D16,6стр1!D8,0))</f>
        <v>Камеев Тимур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162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IF(6стр1!C10=6стр1!B9,6стр1!B11,IF(6стр1!C10=6стр1!B11,6стр1!B9,0))</f>
        <v>Абдюкова Вилена</v>
      </c>
      <c r="C6" s="7">
        <v>40</v>
      </c>
      <c r="D6" s="14" t="s">
        <v>162</v>
      </c>
      <c r="E6" s="7">
        <v>52</v>
      </c>
      <c r="F6" s="14" t="s">
        <v>139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IF(6стр1!D64=6стр1!C62,6стр1!C66,IF(6стр1!D64=6стр1!C66,6стр1!C62,0))</f>
        <v>Дмитриенко Эдуард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IF(6стр1!C14=6стр1!B13,6стр1!B15,IF(6стр1!C14=6стр1!B15,6стр1!B13,0))</f>
        <v>Сергеев Алексей</v>
      </c>
      <c r="C8" s="5"/>
      <c r="D8" s="7">
        <v>48</v>
      </c>
      <c r="E8" s="21" t="s">
        <v>140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140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IF(6стр1!C18=6стр1!B17,6стр1!B19,IF(6стр1!C18=6стр1!B19,6стр1!B17,0))</f>
        <v>Богачева Елена</v>
      </c>
      <c r="C10" s="7">
        <v>41</v>
      </c>
      <c r="D10" s="21" t="s">
        <v>140</v>
      </c>
      <c r="E10" s="15"/>
      <c r="F10" s="7">
        <v>56</v>
      </c>
      <c r="G10" s="14" t="s">
        <v>139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IF(6стр1!D56=6стр1!C54,6стр1!C58,IF(6стр1!D56=6стр1!C58,6стр1!C54,0))</f>
        <v>Григорьева Инна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IF(6стр1!C22=6стр1!B21,6стр1!B23,IF(6стр1!C22=6стр1!B23,6стр1!B21,0))</f>
        <v>нет</v>
      </c>
      <c r="C12" s="5"/>
      <c r="D12" s="4">
        <v>-26</v>
      </c>
      <c r="E12" s="6" t="str">
        <f>IF(6стр1!E28=6стр1!D24,6стр1!D32,IF(6стр1!E28=6стр1!D32,6стр1!D24,0))</f>
        <v>Рыбенок Вячеслав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158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IF(6стр1!C26=6стр1!B25,6стр1!B27,IF(6стр1!C26=6стр1!B27,6стр1!B25,0))</f>
        <v>Ткаченко Дарья</v>
      </c>
      <c r="C14" s="7">
        <v>42</v>
      </c>
      <c r="D14" s="14" t="s">
        <v>157</v>
      </c>
      <c r="E14" s="7">
        <v>53</v>
      </c>
      <c r="F14" s="21" t="s">
        <v>157</v>
      </c>
      <c r="G14" s="7">
        <v>58</v>
      </c>
      <c r="H14" s="14" t="s">
        <v>139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IF(6стр1!D48=6стр1!C46,6стр1!C50,IF(6стр1!D48=6стр1!C50,6стр1!C46,0))</f>
        <v>Семенов Никита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IF(6стр1!C30=6стр1!B29,6стр1!B31,IF(6стр1!C30=6стр1!B31,6стр1!B29,0))</f>
        <v>Шестопалов Глеб</v>
      </c>
      <c r="C16" s="5"/>
      <c r="D16" s="7">
        <v>49</v>
      </c>
      <c r="E16" s="21" t="s">
        <v>157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159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IF(6стр1!C34=6стр1!B33,6стр1!B35,IF(6стр1!C34=6стр1!B35,6стр1!B33,0))</f>
        <v>нет</v>
      </c>
      <c r="C18" s="7">
        <v>43</v>
      </c>
      <c r="D18" s="21" t="s">
        <v>165</v>
      </c>
      <c r="E18" s="15"/>
      <c r="F18" s="4">
        <v>-30</v>
      </c>
      <c r="G18" s="10" t="str">
        <f>IF(6стр1!F52=6стр1!E44,6стр1!E60,IF(6стр1!F52=6стр1!E60,6стр1!E44,0))</f>
        <v>Патрушева Анастасия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IF(6стр1!D40=6стр1!C38,6стр1!C42,IF(6стр1!D40=6стр1!C42,6стр1!C38,0))</f>
        <v>Байбурин Азамат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IF(6стр1!C38=6стр1!B37,6стр1!B39,IF(6стр1!C38=6стр1!B39,6стр1!B37,0))</f>
        <v>нет</v>
      </c>
      <c r="C20" s="5"/>
      <c r="D20" s="4">
        <v>-27</v>
      </c>
      <c r="E20" s="6" t="str">
        <f>IF(6стр1!E44=6стр1!D40,6стр1!D48,IF(6стр1!E44=6стр1!D48,6стр1!D40,0))</f>
        <v>Качкинов Эльвир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160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IF(6стр1!C42=6стр1!B41,6стр1!B43,IF(6стр1!C42=6стр1!B43,6стр1!B41,0))</f>
        <v>Степанов Антон</v>
      </c>
      <c r="C22" s="7">
        <v>44</v>
      </c>
      <c r="D22" s="14" t="s">
        <v>166</v>
      </c>
      <c r="E22" s="7">
        <v>54</v>
      </c>
      <c r="F22" s="14" t="s">
        <v>144</v>
      </c>
      <c r="G22" s="15"/>
      <c r="H22" s="7">
        <v>60</v>
      </c>
      <c r="I22" s="24" t="s">
        <v>97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IF(6стр1!D32=6стр1!C30,6стр1!C34,IF(6стр1!D32=6стр1!C34,6стр1!C30,0))</f>
        <v>Камалов Даян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IF(6стр1!C46=6стр1!B45,6стр1!B47,IF(6стр1!C46=6стр1!B47,6стр1!B45,0))</f>
        <v>Галимов Ильгиз</v>
      </c>
      <c r="C24" s="5"/>
      <c r="D24" s="7">
        <v>50</v>
      </c>
      <c r="E24" s="21" t="s">
        <v>166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168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IF(6стр1!C50=6стр1!B49,6стр1!B51,IF(6стр1!C50=6стр1!B51,6стр1!B49,0))</f>
        <v>Халилова Роксана</v>
      </c>
      <c r="C26" s="7">
        <v>45</v>
      </c>
      <c r="D26" s="21" t="s">
        <v>168</v>
      </c>
      <c r="E26" s="15"/>
      <c r="F26" s="7">
        <v>57</v>
      </c>
      <c r="G26" s="14" t="s">
        <v>97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IF(6стр1!D24=6стр1!C22,6стр1!C26,IF(6стр1!D24=6стр1!C26,6стр1!C22,0))</f>
        <v>Блинков Дмитрий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IF(6стр1!C54=6стр1!B53,6стр1!B55,IF(6стр1!C54=6стр1!B55,6стр1!B53,0))</f>
        <v>Ижболдина Полина</v>
      </c>
      <c r="C28" s="5"/>
      <c r="D28" s="4">
        <v>-28</v>
      </c>
      <c r="E28" s="6" t="str">
        <f>IF(6стр1!E60=6стр1!D56,6стр1!D64,IF(6стр1!E60=6стр1!D64,6стр1!D56,0))</f>
        <v>Терещенко Денис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169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IF(6стр1!C58=6стр1!B57,6стр1!B59,IF(6стр1!C58=6стр1!B59,6стр1!B57,0))</f>
        <v>Рацин Илья</v>
      </c>
      <c r="C30" s="7">
        <v>46</v>
      </c>
      <c r="D30" s="14" t="s">
        <v>97</v>
      </c>
      <c r="E30" s="7">
        <v>55</v>
      </c>
      <c r="F30" s="21" t="s">
        <v>97</v>
      </c>
      <c r="G30" s="7">
        <v>59</v>
      </c>
      <c r="H30" s="21" t="s">
        <v>97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IF(6стр1!D16=6стр1!C14,6стр1!C18,IF(6стр1!D16=6стр1!C18,6стр1!C14,0))</f>
        <v>Асылгужин Марсель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IF(6стр1!C62=6стр1!B61,6стр1!B63,IF(6стр1!C62=6стр1!B63,6стр1!B61,0))</f>
        <v>Фархутдинов Руслан</v>
      </c>
      <c r="C32" s="5"/>
      <c r="D32" s="7">
        <v>51</v>
      </c>
      <c r="E32" s="21" t="s">
        <v>97</v>
      </c>
      <c r="F32" s="5"/>
      <c r="G32" s="11"/>
      <c r="H32" s="4">
        <v>-60</v>
      </c>
      <c r="I32" s="6" t="str">
        <f>IF(I22=H14,H30,IF(I22=H30,H14,0))</f>
        <v>Камеев Тимур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161</v>
      </c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IF(6стр1!C66=6стр1!B65,6стр1!B67,IF(6стр1!C66=6стр1!B67,6стр1!B65,0))</f>
        <v>нет</v>
      </c>
      <c r="C34" s="7">
        <v>47</v>
      </c>
      <c r="D34" s="21" t="s">
        <v>163</v>
      </c>
      <c r="E34" s="15"/>
      <c r="F34" s="4">
        <v>-29</v>
      </c>
      <c r="G34" s="10" t="str">
        <f>IF(6стр1!F20=6стр1!E12,6стр1!E28,IF(6стр1!F20=6стр1!E28,6стр1!E12,0))</f>
        <v>Аллес Максим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IF(6стр1!D8=6стр1!C6,6стр1!C10,IF(6стр1!D8=6стр1!C10,6стр1!C6,0))</f>
        <v>Муталипов Владислав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Дмитриенко Эдуард</v>
      </c>
      <c r="C37" s="5"/>
      <c r="D37" s="5"/>
      <c r="E37" s="5"/>
      <c r="F37" s="4">
        <v>-48</v>
      </c>
      <c r="G37" s="6" t="str">
        <f>IF(E8=D6,D10,IF(E8=D10,D6,0))</f>
        <v>Абдюкова Вилена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148</v>
      </c>
      <c r="D38" s="5"/>
      <c r="E38" s="5"/>
      <c r="F38" s="5"/>
      <c r="G38" s="7">
        <v>67</v>
      </c>
      <c r="H38" s="14" t="s">
        <v>162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Григорьева Инна</v>
      </c>
      <c r="C39" s="11"/>
      <c r="D39" s="5"/>
      <c r="E39" s="5"/>
      <c r="F39" s="4">
        <v>-49</v>
      </c>
      <c r="G39" s="10" t="str">
        <f>IF(E16=D14,D18,IF(E16=D18,D14,0))</f>
        <v>Байбурин Азамат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148</v>
      </c>
      <c r="E40" s="5"/>
      <c r="F40" s="5"/>
      <c r="G40" s="5"/>
      <c r="H40" s="7">
        <v>69</v>
      </c>
      <c r="I40" s="23" t="s">
        <v>162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Ткаченко Дарья</v>
      </c>
      <c r="C41" s="11"/>
      <c r="D41" s="11"/>
      <c r="E41" s="5"/>
      <c r="F41" s="4">
        <v>-50</v>
      </c>
      <c r="G41" s="6" t="str">
        <f>IF(E24=D22,D26,IF(E24=D26,D22,0))</f>
        <v>Галимов Ильгиз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158</v>
      </c>
      <c r="D42" s="11"/>
      <c r="E42" s="5"/>
      <c r="F42" s="5"/>
      <c r="G42" s="7">
        <v>68</v>
      </c>
      <c r="H42" s="21" t="s">
        <v>163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Шестопалов Глеб</v>
      </c>
      <c r="C43" s="5"/>
      <c r="D43" s="11"/>
      <c r="E43" s="5"/>
      <c r="F43" s="4">
        <v>-51</v>
      </c>
      <c r="G43" s="10" t="str">
        <f>IF(E32=D30,D34,IF(E32=D34,D30,0))</f>
        <v>Муталипов Владислав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148</v>
      </c>
      <c r="F44" s="5"/>
      <c r="G44" s="5"/>
      <c r="H44" s="4">
        <v>-69</v>
      </c>
      <c r="I44" s="6" t="str">
        <f>IF(I40=H38,H42,IF(I40=H42,H38,0))</f>
        <v>Муталипов Владислав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Степанов Антон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Байбурин Азамат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167</v>
      </c>
      <c r="D46" s="11"/>
      <c r="E46" s="5"/>
      <c r="F46" s="5"/>
      <c r="G46" s="5"/>
      <c r="H46" s="7">
        <v>70</v>
      </c>
      <c r="I46" s="24" t="s">
        <v>168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Блинков Дмитрий</v>
      </c>
      <c r="C47" s="11"/>
      <c r="D47" s="11"/>
      <c r="E47" s="5"/>
      <c r="F47" s="5"/>
      <c r="G47" s="4">
        <v>-68</v>
      </c>
      <c r="H47" s="10" t="str">
        <f>IF(H42=G41,G43,IF(H42=G43,G41,0))</f>
        <v>Галимов Ильгиз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169</v>
      </c>
      <c r="E48" s="5"/>
      <c r="F48" s="5"/>
      <c r="G48" s="5"/>
      <c r="H48" s="4">
        <v>-70</v>
      </c>
      <c r="I48" s="6" t="str">
        <f>IF(I46=H45,H47,IF(I46=H47,H45,0))</f>
        <v>Байбурин Азамат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Рацин Илья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169</v>
      </c>
      <c r="D50" s="4">
        <v>-77</v>
      </c>
      <c r="E50" s="6" t="str">
        <f>IF(E44=D40,D48,IF(E44=D48,D40,0))</f>
        <v>Рацин Илья</v>
      </c>
      <c r="F50" s="4">
        <v>-71</v>
      </c>
      <c r="G50" s="6" t="str">
        <f>IF(C38=B37,B39,IF(C38=B39,B37,0))</f>
        <v>Дмитриенко Эдуард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Фархутдинов Руслан</v>
      </c>
      <c r="C51" s="5"/>
      <c r="D51" s="5"/>
      <c r="E51" s="16" t="s">
        <v>17</v>
      </c>
      <c r="F51" s="5"/>
      <c r="G51" s="7">
        <v>79</v>
      </c>
      <c r="H51" s="14" t="s">
        <v>164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Ткаченко Дарья</v>
      </c>
      <c r="E52" s="20"/>
      <c r="F52" s="4">
        <v>-72</v>
      </c>
      <c r="G52" s="10" t="str">
        <f>IF(C42=B41,B43,IF(C42=B43,B41,0))</f>
        <v>Шестопалов Глеб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158</v>
      </c>
      <c r="F53" s="5"/>
      <c r="G53" s="5"/>
      <c r="H53" s="7">
        <v>81</v>
      </c>
      <c r="I53" s="23" t="s">
        <v>164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Блинков Дмитрий</v>
      </c>
      <c r="E54" s="16" t="s">
        <v>31</v>
      </c>
      <c r="F54" s="4">
        <v>-73</v>
      </c>
      <c r="G54" s="6" t="str">
        <f>IF(C46=B45,B47,IF(C46=B47,B45,0))</f>
        <v>Степанов Антон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Блинков Дмитрий</v>
      </c>
      <c r="F55" s="5"/>
      <c r="G55" s="7">
        <v>80</v>
      </c>
      <c r="H55" s="21" t="s">
        <v>161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Фархутдинов Руслан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156</v>
      </c>
      <c r="D57" s="5"/>
      <c r="E57" s="5"/>
      <c r="F57" s="5"/>
      <c r="G57" s="5"/>
      <c r="H57" s="4">
        <v>-81</v>
      </c>
      <c r="I57" s="6" t="str">
        <f>IF(I53=H51,H55,IF(I53=H55,H51,0))</f>
        <v>Фархутдинов Руслан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Сергеев Алексей</v>
      </c>
      <c r="C58" s="11"/>
      <c r="D58" s="5"/>
      <c r="E58" s="5"/>
      <c r="F58" s="5"/>
      <c r="G58" s="4">
        <v>-79</v>
      </c>
      <c r="H58" s="6" t="str">
        <f>IF(H51=G50,G52,IF(H51=G52,G50,0))</f>
        <v>Шестопалов Глеб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156</v>
      </c>
      <c r="E59" s="5"/>
      <c r="F59" s="5"/>
      <c r="G59" s="5"/>
      <c r="H59" s="7">
        <v>82</v>
      </c>
      <c r="I59" s="24" t="s">
        <v>159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Степанов Антон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Степанов Антон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172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172</v>
      </c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Халилова Роксана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172</v>
      </c>
      <c r="E67" s="5"/>
      <c r="F67" s="4">
        <v>-85</v>
      </c>
      <c r="G67" s="6" t="str">
        <f>IF(C65=B64,B66,IF(C65=B66,B64,0))</f>
        <v>нет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Ижболдина Полина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155</v>
      </c>
      <c r="D69" s="4">
        <v>-89</v>
      </c>
      <c r="E69" s="6" t="str">
        <f>IF(E63=D59,D67,IF(E63=D67,D59,0))</f>
        <v>Сергеев Алексей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155</v>
      </c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Ижболдина Полина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32" t="s">
        <v>36</v>
      </c>
      <c r="B1" s="32"/>
      <c r="C1" s="32"/>
      <c r="D1" s="32"/>
      <c r="E1" s="32"/>
      <c r="F1" s="32"/>
      <c r="G1" s="32"/>
      <c r="H1" s="32"/>
      <c r="I1" s="32"/>
    </row>
    <row r="2" spans="1:9" ht="15.75">
      <c r="A2" s="32" t="s">
        <v>138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40236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34"/>
      <c r="B4" s="34"/>
      <c r="C4" s="34"/>
      <c r="D4" s="34"/>
      <c r="E4" s="34"/>
      <c r="F4" s="34"/>
      <c r="G4" s="34"/>
      <c r="H4" s="34"/>
      <c r="I4" s="34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119</v>
      </c>
      <c r="B7" s="28">
        <v>1</v>
      </c>
      <c r="C7" s="26" t="str">
        <f>5стр1!G36</f>
        <v>Киров Дмитрий</v>
      </c>
      <c r="D7" s="25"/>
      <c r="E7" s="25"/>
      <c r="F7" s="25"/>
      <c r="G7" s="25"/>
      <c r="H7" s="25"/>
      <c r="I7" s="25"/>
    </row>
    <row r="8" spans="1:9" ht="18">
      <c r="A8" s="27" t="s">
        <v>122</v>
      </c>
      <c r="B8" s="28">
        <v>2</v>
      </c>
      <c r="C8" s="26" t="str">
        <f>5стр1!G56</f>
        <v>Камеев Тимур</v>
      </c>
      <c r="D8" s="25"/>
      <c r="E8" s="25"/>
      <c r="F8" s="25"/>
      <c r="G8" s="25"/>
      <c r="H8" s="25"/>
      <c r="I8" s="25"/>
    </row>
    <row r="9" spans="1:9" ht="18">
      <c r="A9" s="27" t="s">
        <v>137</v>
      </c>
      <c r="B9" s="28">
        <v>3</v>
      </c>
      <c r="C9" s="26" t="str">
        <f>5стр2!I22</f>
        <v>Юнусов Ринат</v>
      </c>
      <c r="D9" s="25"/>
      <c r="E9" s="25"/>
      <c r="F9" s="25"/>
      <c r="G9" s="25"/>
      <c r="H9" s="25"/>
      <c r="I9" s="25"/>
    </row>
    <row r="10" spans="1:9" ht="18">
      <c r="A10" s="27" t="s">
        <v>139</v>
      </c>
      <c r="B10" s="28">
        <v>4</v>
      </c>
      <c r="C10" s="26" t="str">
        <f>5стр2!I32</f>
        <v>Зайнутдинов Наиль</v>
      </c>
      <c r="D10" s="25"/>
      <c r="E10" s="25"/>
      <c r="F10" s="25"/>
      <c r="G10" s="25"/>
      <c r="H10" s="25"/>
      <c r="I10" s="25"/>
    </row>
    <row r="11" spans="1:9" ht="18">
      <c r="A11" s="27" t="s">
        <v>133</v>
      </c>
      <c r="B11" s="28">
        <v>5</v>
      </c>
      <c r="C11" s="26" t="str">
        <f>5стр1!G63</f>
        <v>Буков Владислав</v>
      </c>
      <c r="D11" s="25"/>
      <c r="E11" s="25"/>
      <c r="F11" s="25"/>
      <c r="G11" s="25"/>
      <c r="H11" s="25"/>
      <c r="I11" s="25"/>
    </row>
    <row r="12" spans="1:9" ht="18">
      <c r="A12" s="27" t="s">
        <v>140</v>
      </c>
      <c r="B12" s="28">
        <v>6</v>
      </c>
      <c r="C12" s="26" t="str">
        <f>5стр1!G65</f>
        <v>Богачева Елена</v>
      </c>
      <c r="D12" s="25"/>
      <c r="E12" s="25"/>
      <c r="F12" s="25"/>
      <c r="G12" s="25"/>
      <c r="H12" s="25"/>
      <c r="I12" s="25"/>
    </row>
    <row r="13" spans="1:9" ht="18">
      <c r="A13" s="27" t="s">
        <v>141</v>
      </c>
      <c r="B13" s="28">
        <v>7</v>
      </c>
      <c r="C13" s="26" t="str">
        <f>5стр1!G68</f>
        <v>Рахматуллина Гульназ</v>
      </c>
      <c r="D13" s="25"/>
      <c r="E13" s="25"/>
      <c r="F13" s="25"/>
      <c r="G13" s="25"/>
      <c r="H13" s="25"/>
      <c r="I13" s="25"/>
    </row>
    <row r="14" spans="1:9" ht="18">
      <c r="A14" s="27" t="s">
        <v>142</v>
      </c>
      <c r="B14" s="28">
        <v>8</v>
      </c>
      <c r="C14" s="26" t="str">
        <f>5стр1!G70</f>
        <v>Шаравин Глеб</v>
      </c>
      <c r="D14" s="25"/>
      <c r="E14" s="25"/>
      <c r="F14" s="25"/>
      <c r="G14" s="25"/>
      <c r="H14" s="25"/>
      <c r="I14" s="25"/>
    </row>
    <row r="15" spans="1:9" ht="18">
      <c r="A15" s="27" t="s">
        <v>143</v>
      </c>
      <c r="B15" s="28">
        <v>9</v>
      </c>
      <c r="C15" s="26" t="str">
        <f>5стр1!D72</f>
        <v>Гаскаров Динар</v>
      </c>
      <c r="D15" s="25"/>
      <c r="E15" s="25"/>
      <c r="F15" s="25"/>
      <c r="G15" s="25"/>
      <c r="H15" s="25"/>
      <c r="I15" s="25"/>
    </row>
    <row r="16" spans="1:9" ht="18">
      <c r="A16" s="27" t="s">
        <v>144</v>
      </c>
      <c r="B16" s="28">
        <v>10</v>
      </c>
      <c r="C16" s="26" t="str">
        <f>5стр1!D75</f>
        <v>Битунов Алексей</v>
      </c>
      <c r="D16" s="25"/>
      <c r="E16" s="25"/>
      <c r="F16" s="25"/>
      <c r="G16" s="25"/>
      <c r="H16" s="25"/>
      <c r="I16" s="25"/>
    </row>
    <row r="17" spans="1:9" ht="18">
      <c r="A17" s="27" t="s">
        <v>145</v>
      </c>
      <c r="B17" s="28">
        <v>11</v>
      </c>
      <c r="C17" s="26" t="str">
        <f>5стр1!G73</f>
        <v>Патрушева Анастасия</v>
      </c>
      <c r="D17" s="25"/>
      <c r="E17" s="25"/>
      <c r="F17" s="25"/>
      <c r="G17" s="25"/>
      <c r="H17" s="25"/>
      <c r="I17" s="25"/>
    </row>
    <row r="18" spans="1:9" ht="18">
      <c r="A18" s="27" t="s">
        <v>146</v>
      </c>
      <c r="B18" s="28">
        <v>12</v>
      </c>
      <c r="C18" s="26" t="str">
        <f>5стр1!G75</f>
        <v>Аллес Максим</v>
      </c>
      <c r="D18" s="25"/>
      <c r="E18" s="25"/>
      <c r="F18" s="25"/>
      <c r="G18" s="25"/>
      <c r="H18" s="25"/>
      <c r="I18" s="25"/>
    </row>
    <row r="19" spans="1:9" ht="18">
      <c r="A19" s="27" t="s">
        <v>147</v>
      </c>
      <c r="B19" s="28">
        <v>13</v>
      </c>
      <c r="C19" s="26" t="str">
        <f>5стр2!I40</f>
        <v>Качкинов Эльвир</v>
      </c>
      <c r="D19" s="25"/>
      <c r="E19" s="25"/>
      <c r="F19" s="25"/>
      <c r="G19" s="25"/>
      <c r="H19" s="25"/>
      <c r="I19" s="25"/>
    </row>
    <row r="20" spans="1:9" ht="18">
      <c r="A20" s="27" t="s">
        <v>148</v>
      </c>
      <c r="B20" s="28">
        <v>14</v>
      </c>
      <c r="C20" s="26" t="str">
        <f>5стр2!I44</f>
        <v>Тимербулатов Раиль</v>
      </c>
      <c r="D20" s="25"/>
      <c r="E20" s="25"/>
      <c r="F20" s="25"/>
      <c r="G20" s="25"/>
      <c r="H20" s="25"/>
      <c r="I20" s="25"/>
    </row>
    <row r="21" spans="1:9" ht="18">
      <c r="A21" s="27" t="s">
        <v>149</v>
      </c>
      <c r="B21" s="28">
        <v>15</v>
      </c>
      <c r="C21" s="26" t="str">
        <f>5стр2!I46</f>
        <v>Григорьева Инна</v>
      </c>
      <c r="D21" s="25"/>
      <c r="E21" s="25"/>
      <c r="F21" s="25"/>
      <c r="G21" s="25"/>
      <c r="H21" s="25"/>
      <c r="I21" s="25"/>
    </row>
    <row r="22" spans="1:9" ht="18">
      <c r="A22" s="27" t="s">
        <v>150</v>
      </c>
      <c r="B22" s="28">
        <v>16</v>
      </c>
      <c r="C22" s="26" t="str">
        <f>5стр2!I48</f>
        <v>Лещенко Илья</v>
      </c>
      <c r="D22" s="25"/>
      <c r="E22" s="25"/>
      <c r="F22" s="25"/>
      <c r="G22" s="25"/>
      <c r="H22" s="25"/>
      <c r="I22" s="25"/>
    </row>
    <row r="23" spans="1:9" ht="18">
      <c r="A23" s="27" t="s">
        <v>151</v>
      </c>
      <c r="B23" s="28">
        <v>17</v>
      </c>
      <c r="C23" s="26" t="str">
        <f>5стр2!E44</f>
        <v>Абдракипов Динар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18</v>
      </c>
      <c r="C24" s="26">
        <f>5стр2!E50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19</v>
      </c>
      <c r="C25" s="26">
        <f>5стр2!E53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20</v>
      </c>
      <c r="C26" s="26">
        <f>5стр2!E55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21</v>
      </c>
      <c r="C27" s="26">
        <f>5стр2!I53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22</v>
      </c>
      <c r="C28" s="26">
        <f>5стр2!I57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23</v>
      </c>
      <c r="C29" s="26">
        <f>5стр2!I59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24</v>
      </c>
      <c r="C30" s="26">
        <f>5стр2!I61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25</v>
      </c>
      <c r="C31" s="26">
        <f>5стр2!E63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26</v>
      </c>
      <c r="C32" s="26">
        <f>5стр2!E69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27</v>
      </c>
      <c r="C33" s="26">
        <f>5стр2!E72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28</v>
      </c>
      <c r="C34" s="26">
        <f>5стр2!E74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29</v>
      </c>
      <c r="C35" s="26">
        <f>5стр2!I66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30</v>
      </c>
      <c r="C36" s="26">
        <f>5стр2!I70</f>
        <v>0</v>
      </c>
      <c r="D36" s="25"/>
      <c r="E36" s="25"/>
      <c r="F36" s="25"/>
      <c r="G36" s="25"/>
      <c r="H36" s="25"/>
      <c r="I36" s="25"/>
    </row>
    <row r="37" spans="1:9" ht="18">
      <c r="A37" s="27" t="s">
        <v>32</v>
      </c>
      <c r="B37" s="28">
        <v>31</v>
      </c>
      <c r="C37" s="26">
        <f>5стр2!I72</f>
        <v>0</v>
      </c>
      <c r="D37" s="25"/>
      <c r="E37" s="25"/>
      <c r="F37" s="25"/>
      <c r="G37" s="25"/>
      <c r="H37" s="25"/>
      <c r="I37" s="25"/>
    </row>
    <row r="38" spans="1:9" ht="18">
      <c r="A38" s="27" t="s">
        <v>32</v>
      </c>
      <c r="B38" s="28">
        <v>32</v>
      </c>
      <c r="C38" s="26" t="str">
        <f>5стр2!I74</f>
        <v>нет</v>
      </c>
      <c r="D38" s="25"/>
      <c r="E38" s="25"/>
      <c r="F38" s="25"/>
      <c r="G38" s="25"/>
      <c r="H38" s="25"/>
      <c r="I38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K2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6" t="str">
        <f>Сп5!A1</f>
        <v>Кубок Башкортостана 2010</v>
      </c>
      <c r="B1" s="36"/>
      <c r="C1" s="36"/>
      <c r="D1" s="36"/>
      <c r="E1" s="36"/>
      <c r="F1" s="36"/>
      <c r="G1" s="36"/>
    </row>
    <row r="2" spans="1:7" ht="15.75">
      <c r="A2" s="36" t="str">
        <f>Сп5!A2</f>
        <v>1/64 финала Турнира День космонавтики</v>
      </c>
      <c r="B2" s="36"/>
      <c r="C2" s="36"/>
      <c r="D2" s="36"/>
      <c r="E2" s="36"/>
      <c r="F2" s="36"/>
      <c r="G2" s="36"/>
    </row>
    <row r="3" spans="1:7" ht="15.75">
      <c r="A3" s="35">
        <f>Сп5!A3</f>
        <v>40236</v>
      </c>
      <c r="B3" s="35"/>
      <c r="C3" s="35"/>
      <c r="D3" s="35"/>
      <c r="E3" s="35"/>
      <c r="F3" s="35"/>
      <c r="G3" s="35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Сп5!A7</f>
        <v>Юнусов Ринат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119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Сп5!A38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119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Сп5!A23</f>
        <v>Тимербулатов Раиль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Сп5!A22</f>
        <v>Битунов Алексей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119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Сп5!A15</f>
        <v>Шаравин Глеб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143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Сп5!A30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Сп5!A31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142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Сп5!A14</f>
        <v>Рахматуллина Гульназ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139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Сп5!A11</f>
        <v>Буков Владислав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133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Сп5!A34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133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Сп5!A27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146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Сп5!A18</f>
        <v>Лещенко Илья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139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Сп5!A19</f>
        <v>Патрушева Анастасия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147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Сп5!A26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139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Сп5!A35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Сп5!A10</f>
        <v>Камеев Тимур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137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Сп5!A9</f>
        <v>Киров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137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Сп5!A36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137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Сп5!A25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148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Сп5!A20</f>
        <v>Григорьева Инна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137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Сп5!A17</f>
        <v>Аллес Максим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145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Сп5!A28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140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Сп5!A33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140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Сп5!A12</f>
        <v>Богачева Елена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Сп5!A13</f>
        <v>Гаскаров Динар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141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Сп5!A32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141</v>
      </c>
      <c r="E56" s="11"/>
      <c r="F56" s="18">
        <v>-31</v>
      </c>
      <c r="G56" s="6" t="str">
        <f>IF(G36=F20,F52,IF(G36=F52,F20,0))</f>
        <v>Камеев Тимур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Сп5!A29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144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Сп5!A16</f>
        <v>Качкинов Эльвир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122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Сп5!A21</f>
        <v>Абдракипов Динар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149</v>
      </c>
      <c r="D62" s="11"/>
      <c r="E62" s="4">
        <v>-58</v>
      </c>
      <c r="F62" s="6" t="str">
        <f>IF(5стр2!H14=5стр2!G10,5стр2!G18,IF(5стр2!H14=5стр2!G18,5стр2!G10,0))</f>
        <v>Буков Владислав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Сп5!A24</f>
        <v>нет</v>
      </c>
      <c r="C63" s="11"/>
      <c r="D63" s="11"/>
      <c r="E63" s="5"/>
      <c r="F63" s="7">
        <v>61</v>
      </c>
      <c r="G63" s="8" t="s">
        <v>133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122</v>
      </c>
      <c r="E64" s="4">
        <v>-59</v>
      </c>
      <c r="F64" s="10" t="str">
        <f>IF(5стр2!H30=5стр2!G26,5стр2!G34,IF(5стр2!H30=5стр2!G34,5стр2!G26,0))</f>
        <v>Богачева Елена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Сп5!A37</f>
        <v>нет</v>
      </c>
      <c r="C65" s="11"/>
      <c r="D65" s="5"/>
      <c r="E65" s="5"/>
      <c r="F65" s="4">
        <v>-61</v>
      </c>
      <c r="G65" s="6" t="str">
        <f>IF(G63=F62,F64,IF(G63=F64,F62,0))</f>
        <v>Богачева Елена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122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Сп5!A8</f>
        <v>Зайнутдинов Наиль</v>
      </c>
      <c r="C67" s="5"/>
      <c r="D67" s="5"/>
      <c r="E67" s="4">
        <v>-56</v>
      </c>
      <c r="F67" s="6" t="str">
        <f>IF(5стр2!G10=5стр2!F6,5стр2!F14,IF(5стр2!G10=5стр2!F14,5стр2!F6,0))</f>
        <v>Шаравин Глеб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142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Битунов Алексей</v>
      </c>
      <c r="C69" s="5"/>
      <c r="D69" s="5"/>
      <c r="E69" s="4">
        <v>-57</v>
      </c>
      <c r="F69" s="10" t="str">
        <f>IF(5стр2!G26=5стр2!F22,5стр2!F30,IF(5стр2!G26=5стр2!F30,5стр2!F22,0))</f>
        <v>Рахматуллина Гульназ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150</v>
      </c>
      <c r="D70" s="5"/>
      <c r="E70" s="5"/>
      <c r="F70" s="4">
        <v>-62</v>
      </c>
      <c r="G70" s="6" t="str">
        <f>IF(G68=F67,F69,IF(G68=F69,F67,0))</f>
        <v>Шаравин Глеб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Аллес Максим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141</v>
      </c>
      <c r="E72" s="4">
        <v>-63</v>
      </c>
      <c r="F72" s="6" t="str">
        <f>IF(C70=B69,B71,IF(C70=B71,B69,0))</f>
        <v>Аллес Максим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Патрушева Анастасия</v>
      </c>
      <c r="C73" s="11"/>
      <c r="D73" s="17" t="s">
        <v>6</v>
      </c>
      <c r="E73" s="5"/>
      <c r="F73" s="7">
        <v>66</v>
      </c>
      <c r="G73" s="8" t="s">
        <v>147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141</v>
      </c>
      <c r="D74" s="20"/>
      <c r="E74" s="4">
        <v>-64</v>
      </c>
      <c r="F74" s="10" t="str">
        <f>IF(C74=B73,B75,IF(C74=B75,B73,0))</f>
        <v>Патрушева Анастасия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Гаскаров Динар</v>
      </c>
      <c r="C75" s="4">
        <v>-65</v>
      </c>
      <c r="D75" s="6" t="str">
        <f>IF(D72=C70,C74,IF(D72=C74,C70,0))</f>
        <v>Битунов Алексей</v>
      </c>
      <c r="E75" s="5"/>
      <c r="F75" s="4">
        <v>-66</v>
      </c>
      <c r="G75" s="6" t="str">
        <f>IF(G73=F72,F74,IF(G73=F74,F72,0))</f>
        <v>Аллес Максим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8" t="str">
        <f>Сп5!A1</f>
        <v>Кубок Башкортостана 2010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5.75">
      <c r="A2" s="36" t="str">
        <f>Сп5!A2</f>
        <v>1/64 финала Турнира День космонавтики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5">
        <f>Сп5!A3</f>
        <v>40236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Шаравин Глеб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Битунов Алексей</v>
      </c>
      <c r="C6" s="7">
        <v>40</v>
      </c>
      <c r="D6" s="14" t="s">
        <v>150</v>
      </c>
      <c r="E6" s="7">
        <v>52</v>
      </c>
      <c r="F6" s="14" t="s">
        <v>143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Абдракипов Динар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нет</v>
      </c>
      <c r="C8" s="5"/>
      <c r="D8" s="7">
        <v>48</v>
      </c>
      <c r="E8" s="21" t="s">
        <v>150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нет</v>
      </c>
      <c r="C10" s="7">
        <v>41</v>
      </c>
      <c r="D10" s="21" t="s">
        <v>144</v>
      </c>
      <c r="E10" s="15"/>
      <c r="F10" s="7">
        <v>56</v>
      </c>
      <c r="G10" s="14" t="s">
        <v>133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Качкинов Эльвир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нет</v>
      </c>
      <c r="C12" s="5"/>
      <c r="D12" s="4">
        <v>-26</v>
      </c>
      <c r="E12" s="6" t="str">
        <f>IF(5стр1!E28=5стр1!D24,5стр1!D32,IF(5стр1!E28=5стр1!D32,5стр1!D24,0))</f>
        <v>Буков Владислав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нет</v>
      </c>
      <c r="C14" s="7">
        <v>42</v>
      </c>
      <c r="D14" s="14" t="s">
        <v>145</v>
      </c>
      <c r="E14" s="7">
        <v>53</v>
      </c>
      <c r="F14" s="21" t="s">
        <v>133</v>
      </c>
      <c r="G14" s="7">
        <v>58</v>
      </c>
      <c r="H14" s="14" t="s">
        <v>122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Аллес Максим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нет</v>
      </c>
      <c r="C16" s="5"/>
      <c r="D16" s="7">
        <v>49</v>
      </c>
      <c r="E16" s="21" t="s">
        <v>145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нет</v>
      </c>
      <c r="C18" s="7">
        <v>43</v>
      </c>
      <c r="D18" s="21" t="s">
        <v>148</v>
      </c>
      <c r="E18" s="15"/>
      <c r="F18" s="4">
        <v>-30</v>
      </c>
      <c r="G18" s="10" t="str">
        <f>IF(5стр1!F52=5стр1!E44,5стр1!E60,IF(5стр1!F52=5стр1!E60,5стр1!E44,0))</f>
        <v>Зайнутдинов Наиль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Григорьева Инна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нет</v>
      </c>
      <c r="C20" s="5"/>
      <c r="D20" s="4">
        <v>-27</v>
      </c>
      <c r="E20" s="6" t="str">
        <f>IF(5стр1!E44=5стр1!D40,5стр1!D48,IF(5стр1!E44=5стр1!D48,5стр1!D40,0))</f>
        <v>Богачева Елена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нет</v>
      </c>
      <c r="C22" s="7">
        <v>44</v>
      </c>
      <c r="D22" s="14" t="s">
        <v>147</v>
      </c>
      <c r="E22" s="7">
        <v>54</v>
      </c>
      <c r="F22" s="14" t="s">
        <v>140</v>
      </c>
      <c r="G22" s="15"/>
      <c r="H22" s="7">
        <v>60</v>
      </c>
      <c r="I22" s="24" t="s">
        <v>119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Патрушева Анастасия</v>
      </c>
      <c r="D23" s="11"/>
      <c r="E23" s="11"/>
      <c r="F23" s="11"/>
      <c r="G23" s="15"/>
      <c r="H23" s="11"/>
      <c r="I23" s="20"/>
      <c r="J23" s="37" t="s">
        <v>2</v>
      </c>
      <c r="K23" s="37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нет</v>
      </c>
      <c r="C24" s="5"/>
      <c r="D24" s="7">
        <v>50</v>
      </c>
      <c r="E24" s="21" t="s">
        <v>147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нет</v>
      </c>
      <c r="C26" s="7">
        <v>45</v>
      </c>
      <c r="D26" s="21" t="s">
        <v>146</v>
      </c>
      <c r="E26" s="15"/>
      <c r="F26" s="7">
        <v>57</v>
      </c>
      <c r="G26" s="14" t="s">
        <v>140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Лещенко Илья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нет</v>
      </c>
      <c r="C28" s="5"/>
      <c r="D28" s="4">
        <v>-28</v>
      </c>
      <c r="E28" s="6" t="str">
        <f>IF(5стр1!E60=5стр1!D56,5стр1!D64,IF(5стр1!E60=5стр1!D64,5стр1!D56,0))</f>
        <v>Гаскаров Динар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нет</v>
      </c>
      <c r="C30" s="7">
        <v>46</v>
      </c>
      <c r="D30" s="14" t="s">
        <v>142</v>
      </c>
      <c r="E30" s="7">
        <v>55</v>
      </c>
      <c r="F30" s="21" t="s">
        <v>142</v>
      </c>
      <c r="G30" s="7">
        <v>59</v>
      </c>
      <c r="H30" s="21" t="s">
        <v>119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Рахматуллина Гульназ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нет</v>
      </c>
      <c r="C32" s="5"/>
      <c r="D32" s="7">
        <v>51</v>
      </c>
      <c r="E32" s="21" t="s">
        <v>142</v>
      </c>
      <c r="F32" s="5"/>
      <c r="G32" s="11"/>
      <c r="H32" s="4">
        <v>-60</v>
      </c>
      <c r="I32" s="6" t="str">
        <f>IF(I22=H14,H30,IF(I22=H30,H14,0))</f>
        <v>Зайнутдинов Наиль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7" t="s">
        <v>3</v>
      </c>
      <c r="K33" s="37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нет</v>
      </c>
      <c r="C34" s="7">
        <v>47</v>
      </c>
      <c r="D34" s="21" t="s">
        <v>151</v>
      </c>
      <c r="E34" s="15"/>
      <c r="F34" s="4">
        <v>-29</v>
      </c>
      <c r="G34" s="10" t="str">
        <f>IF(5стр1!F20=5стр1!E12,5стр1!E28,IF(5стр1!F20=5стр1!E28,5стр1!E12,0))</f>
        <v>Юнусов Ринат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Тимербулатов Раиль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Абдракипов Динар</v>
      </c>
      <c r="C37" s="5"/>
      <c r="D37" s="5"/>
      <c r="E37" s="5"/>
      <c r="F37" s="4">
        <v>-48</v>
      </c>
      <c r="G37" s="6" t="str">
        <f>IF(E8=D6,D10,IF(E8=D10,D6,0))</f>
        <v>Качкинов Эльвир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149</v>
      </c>
      <c r="D38" s="5"/>
      <c r="E38" s="5"/>
      <c r="F38" s="5"/>
      <c r="G38" s="7">
        <v>67</v>
      </c>
      <c r="H38" s="14" t="s">
        <v>144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Григорьева Инна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149</v>
      </c>
      <c r="E40" s="5"/>
      <c r="F40" s="5"/>
      <c r="G40" s="5"/>
      <c r="H40" s="7">
        <v>69</v>
      </c>
      <c r="I40" s="23" t="s">
        <v>144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Лещенко Илья</v>
      </c>
      <c r="H41" s="11"/>
      <c r="I41" s="19"/>
      <c r="J41" s="37" t="s">
        <v>12</v>
      </c>
      <c r="K41" s="37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151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Тимербулатов Раиль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149</v>
      </c>
      <c r="F44" s="5"/>
      <c r="G44" s="5"/>
      <c r="H44" s="4">
        <v>-69</v>
      </c>
      <c r="I44" s="6" t="str">
        <f>IF(I40=H38,H42,IF(I40=H42,H38,0))</f>
        <v>Тимербулатов Раиль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Григорьева Инна</v>
      </c>
      <c r="I45" s="20"/>
      <c r="J45" s="37" t="s">
        <v>14</v>
      </c>
      <c r="K45" s="37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Лещенко Илья</v>
      </c>
      <c r="I47" s="20"/>
      <c r="J47" s="37" t="s">
        <v>13</v>
      </c>
      <c r="K47" s="37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Лещенко Илья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7" t="s">
        <v>15</v>
      </c>
      <c r="K49" s="37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7" t="s">
        <v>18</v>
      </c>
      <c r="K54" s="37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7" t="s">
        <v>20</v>
      </c>
      <c r="K58" s="37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7" t="s">
        <v>21</v>
      </c>
      <c r="K60" s="37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7" t="s">
        <v>22</v>
      </c>
      <c r="K62" s="37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7" t="s">
        <v>24</v>
      </c>
      <c r="K67" s="37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7" t="s">
        <v>26</v>
      </c>
      <c r="K71" s="37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7" t="s">
        <v>28</v>
      </c>
      <c r="K73" s="37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7" t="s">
        <v>30</v>
      </c>
      <c r="K75" s="37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126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40244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97</v>
      </c>
      <c r="B7" s="28">
        <v>1</v>
      </c>
      <c r="C7" s="26" t="str">
        <f>4!F20</f>
        <v>Осипов Николай</v>
      </c>
      <c r="D7" s="25"/>
      <c r="E7" s="25"/>
      <c r="F7" s="25"/>
      <c r="G7" s="25"/>
      <c r="H7" s="25"/>
      <c r="I7" s="25"/>
    </row>
    <row r="8" spans="1:9" ht="18">
      <c r="A8" s="27" t="s">
        <v>98</v>
      </c>
      <c r="B8" s="28">
        <v>2</v>
      </c>
      <c r="C8" s="26" t="str">
        <f>4!F31</f>
        <v>Асылгужин Марсель</v>
      </c>
      <c r="D8" s="25"/>
      <c r="E8" s="25"/>
      <c r="F8" s="25"/>
      <c r="G8" s="25"/>
      <c r="H8" s="25"/>
      <c r="I8" s="25"/>
    </row>
    <row r="9" spans="1:9" ht="18">
      <c r="A9" s="27" t="s">
        <v>127</v>
      </c>
      <c r="B9" s="28">
        <v>3</v>
      </c>
      <c r="C9" s="26" t="str">
        <f>4!G43</f>
        <v>Уликанов Рим</v>
      </c>
      <c r="D9" s="25"/>
      <c r="E9" s="25"/>
      <c r="F9" s="25"/>
      <c r="G9" s="25"/>
      <c r="H9" s="25"/>
      <c r="I9" s="25"/>
    </row>
    <row r="10" spans="1:9" ht="18">
      <c r="A10" s="27" t="s">
        <v>128</v>
      </c>
      <c r="B10" s="28">
        <v>4</v>
      </c>
      <c r="C10" s="26" t="str">
        <f>4!G51</f>
        <v>Зайнутдинов Наиль</v>
      </c>
      <c r="D10" s="25"/>
      <c r="E10" s="25"/>
      <c r="F10" s="25"/>
      <c r="G10" s="25"/>
      <c r="H10" s="25"/>
      <c r="I10" s="25"/>
    </row>
    <row r="11" spans="1:9" ht="18">
      <c r="A11" s="27" t="s">
        <v>119</v>
      </c>
      <c r="B11" s="28">
        <v>5</v>
      </c>
      <c r="C11" s="26" t="str">
        <f>4!C55</f>
        <v>Медведев Тарас</v>
      </c>
      <c r="D11" s="25"/>
      <c r="E11" s="25"/>
      <c r="F11" s="25"/>
      <c r="G11" s="25"/>
      <c r="H11" s="25"/>
      <c r="I11" s="25"/>
    </row>
    <row r="12" spans="1:9" ht="18">
      <c r="A12" s="27" t="s">
        <v>129</v>
      </c>
      <c r="B12" s="28">
        <v>6</v>
      </c>
      <c r="C12" s="26" t="str">
        <f>4!C57</f>
        <v>Неизвестных Игорь</v>
      </c>
      <c r="D12" s="25"/>
      <c r="E12" s="25"/>
      <c r="F12" s="25"/>
      <c r="G12" s="25"/>
      <c r="H12" s="25"/>
      <c r="I12" s="25"/>
    </row>
    <row r="13" spans="1:9" ht="18">
      <c r="A13" s="27" t="s">
        <v>130</v>
      </c>
      <c r="B13" s="28">
        <v>7</v>
      </c>
      <c r="C13" s="26" t="str">
        <f>4!C60</f>
        <v>Лукьянов Роман</v>
      </c>
      <c r="D13" s="25"/>
      <c r="E13" s="25"/>
      <c r="F13" s="25"/>
      <c r="G13" s="25"/>
      <c r="H13" s="25"/>
      <c r="I13" s="25"/>
    </row>
    <row r="14" spans="1:9" ht="18">
      <c r="A14" s="27" t="s">
        <v>122</v>
      </c>
      <c r="B14" s="28">
        <v>8</v>
      </c>
      <c r="C14" s="26" t="str">
        <f>4!C62</f>
        <v>Киров Дмитрий</v>
      </c>
      <c r="D14" s="25"/>
      <c r="E14" s="25"/>
      <c r="F14" s="25"/>
      <c r="G14" s="25"/>
      <c r="H14" s="25"/>
      <c r="I14" s="25"/>
    </row>
    <row r="15" spans="1:9" ht="18">
      <c r="A15" s="27" t="s">
        <v>131</v>
      </c>
      <c r="B15" s="28">
        <v>9</v>
      </c>
      <c r="C15" s="26" t="str">
        <f>4!G57</f>
        <v>Аминов Артур</v>
      </c>
      <c r="D15" s="25"/>
      <c r="E15" s="25"/>
      <c r="F15" s="25"/>
      <c r="G15" s="25"/>
      <c r="H15" s="25"/>
      <c r="I15" s="25"/>
    </row>
    <row r="16" spans="1:9" ht="18">
      <c r="A16" s="27" t="s">
        <v>132</v>
      </c>
      <c r="B16" s="28">
        <v>10</v>
      </c>
      <c r="C16" s="26" t="str">
        <f>4!G60</f>
        <v>Юнусов Ринат</v>
      </c>
      <c r="D16" s="25"/>
      <c r="E16" s="25"/>
      <c r="F16" s="25"/>
      <c r="G16" s="25"/>
      <c r="H16" s="25"/>
      <c r="I16" s="25"/>
    </row>
    <row r="17" spans="1:9" ht="18">
      <c r="A17" s="27" t="s">
        <v>133</v>
      </c>
      <c r="B17" s="28">
        <v>11</v>
      </c>
      <c r="C17" s="26" t="str">
        <f>4!G64</f>
        <v>Набиуллин Ильдар</v>
      </c>
      <c r="D17" s="25"/>
      <c r="E17" s="25"/>
      <c r="F17" s="25"/>
      <c r="G17" s="25"/>
      <c r="H17" s="25"/>
      <c r="I17" s="25"/>
    </row>
    <row r="18" spans="1:9" ht="18">
      <c r="A18" s="27" t="s">
        <v>134</v>
      </c>
      <c r="B18" s="28">
        <v>12</v>
      </c>
      <c r="C18" s="26" t="str">
        <f>4!G66</f>
        <v>Халимонова Мария</v>
      </c>
      <c r="D18" s="25"/>
      <c r="E18" s="25"/>
      <c r="F18" s="25"/>
      <c r="G18" s="25"/>
      <c r="H18" s="25"/>
      <c r="I18" s="25"/>
    </row>
    <row r="19" spans="1:9" ht="18">
      <c r="A19" s="27" t="s">
        <v>135</v>
      </c>
      <c r="B19" s="28">
        <v>13</v>
      </c>
      <c r="C19" s="26" t="str">
        <f>4!D67</f>
        <v>Набиуллин Ильдус</v>
      </c>
      <c r="D19" s="25"/>
      <c r="E19" s="25"/>
      <c r="F19" s="25"/>
      <c r="G19" s="25"/>
      <c r="H19" s="25"/>
      <c r="I19" s="25"/>
    </row>
    <row r="20" spans="1:9" ht="18">
      <c r="A20" s="27" t="s">
        <v>136</v>
      </c>
      <c r="B20" s="28">
        <v>14</v>
      </c>
      <c r="C20" s="26" t="str">
        <f>4!D70</f>
        <v>Зайнашев Артур</v>
      </c>
      <c r="D20" s="25"/>
      <c r="E20" s="25"/>
      <c r="F20" s="25"/>
      <c r="G20" s="25"/>
      <c r="H20" s="25"/>
      <c r="I20" s="25"/>
    </row>
    <row r="21" spans="1:9" ht="18">
      <c r="A21" s="27" t="s">
        <v>137</v>
      </c>
      <c r="B21" s="28">
        <v>15</v>
      </c>
      <c r="C21" s="26" t="str">
        <f>4!G69</f>
        <v>Буков Владислав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4!G71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40" t="str">
        <f>Сп4!A1</f>
        <v>Кубок Башкортостана 2010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40" t="str">
        <f>Сп4!A2</f>
        <v>1/32 финала Турнира День космонавтики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5.75">
      <c r="A3" s="41">
        <f>Сп4!A3</f>
        <v>40244</v>
      </c>
      <c r="B3" s="41"/>
      <c r="C3" s="41"/>
      <c r="D3" s="41"/>
      <c r="E3" s="41"/>
      <c r="F3" s="41"/>
      <c r="G3" s="41"/>
      <c r="H3" s="41"/>
      <c r="I3" s="41"/>
      <c r="J3" s="41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Сп4!A7</f>
        <v>Асылгужин Марсель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97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Сп4!A22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97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Сп4!A15</f>
        <v>Халимонова Мария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131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Сп4!A14</f>
        <v>Зайнутдинов Наиль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97</v>
      </c>
      <c r="F12" s="5"/>
      <c r="G12" s="13"/>
      <c r="H12" s="5"/>
      <c r="I12" s="5"/>
    </row>
    <row r="13" spans="1:9" ht="12.75">
      <c r="A13" s="4">
        <v>5</v>
      </c>
      <c r="B13" s="6" t="str">
        <f>Сп4!A11</f>
        <v>Юнусов Ринат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119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Сп4!A18</f>
        <v>Набиуллин Ильдар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128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Сп4!A19</f>
        <v>Зайнашев Артур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128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Сп4!A10</f>
        <v>Неизвестных Игорь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98</v>
      </c>
      <c r="G20" s="8"/>
      <c r="H20" s="8"/>
      <c r="I20" s="8"/>
    </row>
    <row r="21" spans="1:9" ht="12.75">
      <c r="A21" s="4">
        <v>3</v>
      </c>
      <c r="B21" s="6" t="str">
        <f>Сп4!A9</f>
        <v>Медведев Тарас</v>
      </c>
      <c r="C21" s="5"/>
      <c r="D21" s="5"/>
      <c r="E21" s="11"/>
      <c r="F21" s="15"/>
      <c r="G21" s="5"/>
      <c r="H21" s="37" t="s">
        <v>0</v>
      </c>
      <c r="I21" s="37"/>
    </row>
    <row r="22" spans="1:9" ht="12.75">
      <c r="A22" s="5"/>
      <c r="B22" s="7">
        <v>5</v>
      </c>
      <c r="C22" s="8" t="s">
        <v>127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Сп4!A20</f>
        <v>Уликанов Рим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127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Сп4!A17</f>
        <v>Буков Владислав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129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Сп4!A12</f>
        <v>Лукьянов Роман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98</v>
      </c>
      <c r="F28" s="15"/>
      <c r="G28" s="5"/>
      <c r="H28" s="5"/>
      <c r="I28" s="5"/>
    </row>
    <row r="29" spans="1:9" ht="12.75">
      <c r="A29" s="4">
        <v>7</v>
      </c>
      <c r="B29" s="6" t="str">
        <f>Сп4!A13</f>
        <v>Аминов Артур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130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Сп4!A16</f>
        <v>Набиуллин Ильдус</v>
      </c>
      <c r="C31" s="11"/>
      <c r="D31" s="11"/>
      <c r="E31" s="4">
        <v>-15</v>
      </c>
      <c r="F31" s="6" t="str">
        <f>IF(F20=E12,E28,IF(F20=E28,E12,0))</f>
        <v>Асылгужин Марсель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98</v>
      </c>
      <c r="E32" s="5"/>
      <c r="F32" s="15"/>
      <c r="G32" s="5"/>
      <c r="H32" s="37" t="s">
        <v>1</v>
      </c>
      <c r="I32" s="37"/>
    </row>
    <row r="33" spans="1:9" ht="12.75">
      <c r="A33" s="4">
        <v>15</v>
      </c>
      <c r="B33" s="6" t="str">
        <f>Сп4!A21</f>
        <v>Киров Дмитрий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98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Сп4!A8</f>
        <v>Осипов Николай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Неизвестных Игорь</v>
      </c>
      <c r="F37" s="5"/>
      <c r="G37" s="5"/>
      <c r="H37" s="5"/>
      <c r="I37" s="5"/>
    </row>
    <row r="38" spans="1:9" ht="12.75">
      <c r="A38" s="5"/>
      <c r="B38" s="7">
        <v>16</v>
      </c>
      <c r="C38" s="42" t="s">
        <v>122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Зайнутдинов Наиль</v>
      </c>
      <c r="C39" s="7">
        <v>20</v>
      </c>
      <c r="D39" s="42" t="s">
        <v>122</v>
      </c>
      <c r="E39" s="7">
        <v>26</v>
      </c>
      <c r="F39" s="42" t="s">
        <v>122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Аминов Артур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Набиуллин Ильдар</v>
      </c>
      <c r="C41" s="5"/>
      <c r="D41" s="7">
        <v>24</v>
      </c>
      <c r="E41" s="43" t="s">
        <v>122</v>
      </c>
      <c r="F41" s="11"/>
      <c r="G41" s="5"/>
      <c r="H41" s="5"/>
      <c r="I41" s="5"/>
    </row>
    <row r="42" spans="1:9" ht="12.75">
      <c r="A42" s="5"/>
      <c r="B42" s="7">
        <v>17</v>
      </c>
      <c r="C42" s="42" t="s">
        <v>134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Зайнашев Артур</v>
      </c>
      <c r="C43" s="7">
        <v>21</v>
      </c>
      <c r="D43" s="43" t="s">
        <v>129</v>
      </c>
      <c r="E43" s="15"/>
      <c r="F43" s="7">
        <v>28</v>
      </c>
      <c r="G43" s="42" t="s">
        <v>136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Лукьянов Роман</v>
      </c>
      <c r="D44" s="5"/>
      <c r="E44" s="15"/>
      <c r="F44" s="11"/>
      <c r="G44" s="5"/>
      <c r="H44" s="37" t="s">
        <v>2</v>
      </c>
      <c r="I44" s="37"/>
    </row>
    <row r="45" spans="1:9" ht="12.75">
      <c r="A45" s="4">
        <v>-5</v>
      </c>
      <c r="B45" s="6" t="str">
        <f>IF(C22=B21,B23,IF(C22=B23,B21,0))</f>
        <v>Уликанов Рим</v>
      </c>
      <c r="C45" s="5"/>
      <c r="D45" s="4">
        <v>-14</v>
      </c>
      <c r="E45" s="6" t="str">
        <f>IF(E28=D24,D32,IF(E28=D32,D24,0))</f>
        <v>Медведев Тарас</v>
      </c>
      <c r="F45" s="11"/>
      <c r="G45" s="15"/>
      <c r="H45" s="5"/>
      <c r="I45" s="5"/>
    </row>
    <row r="46" spans="1:9" ht="12.75">
      <c r="A46" s="5"/>
      <c r="B46" s="7">
        <v>18</v>
      </c>
      <c r="C46" s="42" t="s">
        <v>136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Буков Владислав</v>
      </c>
      <c r="C47" s="7">
        <v>22</v>
      </c>
      <c r="D47" s="42" t="s">
        <v>136</v>
      </c>
      <c r="E47" s="7">
        <v>27</v>
      </c>
      <c r="F47" s="43" t="s">
        <v>136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Юнусов Ринат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Набиуллин Ильдус</v>
      </c>
      <c r="C49" s="5"/>
      <c r="D49" s="7">
        <v>25</v>
      </c>
      <c r="E49" s="43" t="s">
        <v>136</v>
      </c>
      <c r="F49" s="5"/>
      <c r="G49" s="15"/>
      <c r="H49" s="5"/>
      <c r="I49" s="5"/>
    </row>
    <row r="50" spans="1:9" ht="12.75">
      <c r="A50" s="5"/>
      <c r="B50" s="7">
        <v>19</v>
      </c>
      <c r="C50" s="42" t="s">
        <v>137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Киров Дмитрий</v>
      </c>
      <c r="C51" s="7">
        <v>23</v>
      </c>
      <c r="D51" s="43" t="s">
        <v>137</v>
      </c>
      <c r="E51" s="15"/>
      <c r="F51" s="4">
        <v>-28</v>
      </c>
      <c r="G51" s="6" t="str">
        <f>IF(G43=F39,F47,IF(G43=F47,F39,0))</f>
        <v>Зайнутдинов Наиль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Халимонова Мария</v>
      </c>
      <c r="D52" s="5"/>
      <c r="E52" s="15"/>
      <c r="F52" s="5"/>
      <c r="G52" s="19"/>
      <c r="H52" s="37" t="s">
        <v>3</v>
      </c>
      <c r="I52" s="37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Неизвестных Игорь</v>
      </c>
      <c r="C54" s="5"/>
      <c r="D54" s="4">
        <v>-20</v>
      </c>
      <c r="E54" s="6" t="str">
        <f>IF(D39=C38,C40,IF(D39=C40,C38,0))</f>
        <v>Аминов Артур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127</v>
      </c>
      <c r="D55" s="5"/>
      <c r="E55" s="7">
        <v>31</v>
      </c>
      <c r="F55" s="8" t="s">
        <v>130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Медведев Тарас</v>
      </c>
      <c r="C56" s="16" t="s">
        <v>4</v>
      </c>
      <c r="D56" s="4">
        <v>-21</v>
      </c>
      <c r="E56" s="10" t="str">
        <f>IF(D43=C42,C44,IF(D43=C44,C42,0))</f>
        <v>Набиуллин Ильдар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Неизвестных Игорь</v>
      </c>
      <c r="D57" s="5"/>
      <c r="E57" s="5"/>
      <c r="F57" s="7">
        <v>33</v>
      </c>
      <c r="G57" s="8" t="s">
        <v>130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Юнусов Ринат</v>
      </c>
      <c r="F58" s="11"/>
      <c r="G58" s="5"/>
      <c r="H58" s="37" t="s">
        <v>6</v>
      </c>
      <c r="I58" s="37"/>
    </row>
    <row r="59" spans="1:9" ht="12.75">
      <c r="A59" s="4">
        <v>-24</v>
      </c>
      <c r="B59" s="6" t="str">
        <f>IF(E41=D39,D43,IF(E41=D43,D39,0))</f>
        <v>Лукьянов Роман</v>
      </c>
      <c r="C59" s="5"/>
      <c r="D59" s="5"/>
      <c r="E59" s="7">
        <v>32</v>
      </c>
      <c r="F59" s="12" t="s">
        <v>119</v>
      </c>
      <c r="G59" s="20"/>
      <c r="H59" s="5"/>
      <c r="I59" s="5"/>
    </row>
    <row r="60" spans="1:9" ht="12.75">
      <c r="A60" s="5"/>
      <c r="B60" s="7">
        <v>30</v>
      </c>
      <c r="C60" s="8" t="s">
        <v>129</v>
      </c>
      <c r="D60" s="4">
        <v>-23</v>
      </c>
      <c r="E60" s="10" t="str">
        <f>IF(D51=C50,C52,IF(D51=C52,C50,0))</f>
        <v>Халимонова Мария</v>
      </c>
      <c r="F60" s="4">
        <v>-33</v>
      </c>
      <c r="G60" s="6" t="str">
        <f>IF(G57=F55,F59,IF(G57=F59,F55,0))</f>
        <v>Юнусов Ринат</v>
      </c>
      <c r="H60" s="14"/>
      <c r="I60" s="14"/>
    </row>
    <row r="61" spans="1:9" ht="12.75">
      <c r="A61" s="4">
        <v>-25</v>
      </c>
      <c r="B61" s="10" t="str">
        <f>IF(E49=D47,D51,IF(E49=D51,D47,0))</f>
        <v>Киров Дмитрий</v>
      </c>
      <c r="C61" s="16" t="s">
        <v>7</v>
      </c>
      <c r="D61" s="5"/>
      <c r="E61" s="5"/>
      <c r="F61" s="5"/>
      <c r="G61" s="5"/>
      <c r="H61" s="37" t="s">
        <v>8</v>
      </c>
      <c r="I61" s="37"/>
    </row>
    <row r="62" spans="1:9" ht="12.75">
      <c r="A62" s="5"/>
      <c r="B62" s="4">
        <v>-30</v>
      </c>
      <c r="C62" s="6" t="str">
        <f>IF(C60=B59,B61,IF(C60=B61,B59,0))</f>
        <v>Киров Дмитрий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Набиуллин Ильдар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134</v>
      </c>
      <c r="H64" s="14"/>
      <c r="I64" s="14"/>
    </row>
    <row r="65" spans="1:9" ht="12.75">
      <c r="A65" s="5"/>
      <c r="B65" s="7">
        <v>35</v>
      </c>
      <c r="C65" s="8" t="s">
        <v>135</v>
      </c>
      <c r="D65" s="5"/>
      <c r="E65" s="4">
        <v>-32</v>
      </c>
      <c r="F65" s="10" t="str">
        <f>IF(F59=E58,E60,IF(F59=E60,E58,0))</f>
        <v>Халимонова Мария</v>
      </c>
      <c r="G65" s="5"/>
      <c r="H65" s="37" t="s">
        <v>10</v>
      </c>
      <c r="I65" s="37"/>
    </row>
    <row r="66" spans="1:9" ht="12.75">
      <c r="A66" s="4">
        <v>-17</v>
      </c>
      <c r="B66" s="10" t="str">
        <f>IF(C42=B41,B43,IF(C42=B43,B41,0))</f>
        <v>Зайнашев Артур</v>
      </c>
      <c r="C66" s="11"/>
      <c r="D66" s="15"/>
      <c r="E66" s="5"/>
      <c r="F66" s="4">
        <v>-34</v>
      </c>
      <c r="G66" s="6" t="str">
        <f>IF(G64=F63,F65,IF(G64=F65,F63,0))</f>
        <v>Халимонова Мария</v>
      </c>
      <c r="H66" s="14"/>
      <c r="I66" s="14"/>
    </row>
    <row r="67" spans="1:9" ht="12.75">
      <c r="A67" s="5"/>
      <c r="B67" s="5"/>
      <c r="C67" s="7">
        <v>37</v>
      </c>
      <c r="D67" s="8" t="s">
        <v>132</v>
      </c>
      <c r="E67" s="5"/>
      <c r="F67" s="5"/>
      <c r="G67" s="5"/>
      <c r="H67" s="37" t="s">
        <v>11</v>
      </c>
      <c r="I67" s="37"/>
    </row>
    <row r="68" spans="1:9" ht="12.75">
      <c r="A68" s="4">
        <v>-18</v>
      </c>
      <c r="B68" s="6" t="str">
        <f>IF(C46=B45,B47,IF(C46=B47,B45,0))</f>
        <v>Буков Владислав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 t="s">
        <v>132</v>
      </c>
      <c r="D69" s="20"/>
      <c r="E69" s="5"/>
      <c r="F69" s="7">
        <v>38</v>
      </c>
      <c r="G69" s="8" t="s">
        <v>133</v>
      </c>
      <c r="H69" s="14"/>
      <c r="I69" s="14"/>
    </row>
    <row r="70" spans="1:9" ht="12.75">
      <c r="A70" s="4">
        <v>-19</v>
      </c>
      <c r="B70" s="10" t="str">
        <f>IF(C50=B49,B51,IF(C50=B51,B49,0))</f>
        <v>Набиуллин Ильдус</v>
      </c>
      <c r="C70" s="4">
        <v>-37</v>
      </c>
      <c r="D70" s="6" t="str">
        <f>IF(D67=C65,C69,IF(D67=C69,C65,0))</f>
        <v>Зайнашев Артур</v>
      </c>
      <c r="E70" s="4">
        <v>-36</v>
      </c>
      <c r="F70" s="10" t="str">
        <f>IF(C69=B68,B70,IF(C69=B70,B68,0))</f>
        <v>Буков Владислав</v>
      </c>
      <c r="G70" s="5"/>
      <c r="H70" s="37" t="s">
        <v>13</v>
      </c>
      <c r="I70" s="37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7" t="s">
        <v>15</v>
      </c>
      <c r="I72" s="37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8">
      <c r="A1" s="39" t="s">
        <v>36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2" t="s">
        <v>114</v>
      </c>
      <c r="B2" s="32"/>
      <c r="C2" s="32"/>
      <c r="D2" s="32"/>
      <c r="E2" s="32"/>
      <c r="F2" s="32"/>
      <c r="G2" s="32"/>
      <c r="H2" s="32"/>
      <c r="I2" s="32"/>
    </row>
    <row r="3" spans="1:9" ht="15.75">
      <c r="A3" s="33">
        <v>40251</v>
      </c>
      <c r="B3" s="33"/>
      <c r="C3" s="33"/>
      <c r="D3" s="33"/>
      <c r="E3" s="33"/>
      <c r="F3" s="33"/>
      <c r="G3" s="33"/>
      <c r="H3" s="33"/>
      <c r="I3" s="33"/>
    </row>
    <row r="4" spans="1:9" ht="15.75">
      <c r="A4" s="29"/>
      <c r="B4" s="29"/>
      <c r="C4" s="29"/>
      <c r="D4" s="29"/>
      <c r="E4" s="29"/>
      <c r="F4" s="29"/>
      <c r="G4" s="29"/>
      <c r="H4" s="29"/>
      <c r="I4" s="29"/>
    </row>
    <row r="5" spans="1:9" ht="15.75">
      <c r="A5" s="29"/>
      <c r="B5" s="29"/>
      <c r="C5" s="29"/>
      <c r="D5" s="29"/>
      <c r="E5" s="29"/>
      <c r="F5" s="29"/>
      <c r="G5" s="29"/>
      <c r="H5" s="29"/>
      <c r="I5" s="29"/>
    </row>
    <row r="6" spans="1:9" ht="12.75">
      <c r="A6" s="30" t="s">
        <v>33</v>
      </c>
      <c r="B6" s="31" t="s">
        <v>34</v>
      </c>
      <c r="C6" s="25" t="s">
        <v>35</v>
      </c>
      <c r="D6" s="25"/>
      <c r="E6" s="25"/>
      <c r="F6" s="25"/>
      <c r="G6" s="25"/>
      <c r="H6" s="25"/>
      <c r="I6" s="25"/>
    </row>
    <row r="7" spans="1:9" ht="18">
      <c r="A7" s="27" t="s">
        <v>98</v>
      </c>
      <c r="B7" s="28">
        <v>1</v>
      </c>
      <c r="C7" s="26" t="str">
        <f>3!F20</f>
        <v>Осипов Николай</v>
      </c>
      <c r="D7" s="25"/>
      <c r="E7" s="25"/>
      <c r="F7" s="25"/>
      <c r="G7" s="25"/>
      <c r="H7" s="25"/>
      <c r="I7" s="25"/>
    </row>
    <row r="8" spans="1:9" ht="18">
      <c r="A8" s="27" t="s">
        <v>102</v>
      </c>
      <c r="B8" s="28">
        <v>2</v>
      </c>
      <c r="C8" s="26" t="str">
        <f>3!F31</f>
        <v>Мисник Сергей</v>
      </c>
      <c r="D8" s="25"/>
      <c r="E8" s="25"/>
      <c r="F8" s="25"/>
      <c r="G8" s="25"/>
      <c r="H8" s="25"/>
      <c r="I8" s="25"/>
    </row>
    <row r="9" spans="1:9" ht="18">
      <c r="A9" s="27" t="s">
        <v>115</v>
      </c>
      <c r="B9" s="28">
        <v>3</v>
      </c>
      <c r="C9" s="26" t="str">
        <f>3!G43</f>
        <v>Гайфуллин Роберт</v>
      </c>
      <c r="D9" s="25"/>
      <c r="E9" s="25"/>
      <c r="F9" s="25"/>
      <c r="G9" s="25"/>
      <c r="H9" s="25"/>
      <c r="I9" s="25"/>
    </row>
    <row r="10" spans="1:9" ht="18">
      <c r="A10" s="27" t="s">
        <v>110</v>
      </c>
      <c r="B10" s="28">
        <v>4</v>
      </c>
      <c r="C10" s="26" t="str">
        <f>3!G51</f>
        <v>Давлетбаев Азат</v>
      </c>
      <c r="D10" s="25"/>
      <c r="E10" s="25"/>
      <c r="F10" s="25"/>
      <c r="G10" s="25"/>
      <c r="H10" s="25"/>
      <c r="I10" s="25"/>
    </row>
    <row r="11" spans="1:9" ht="18">
      <c r="A11" s="27" t="s">
        <v>104</v>
      </c>
      <c r="B11" s="28">
        <v>5</v>
      </c>
      <c r="C11" s="26" t="str">
        <f>3!C55</f>
        <v>Яшпаева Елена</v>
      </c>
      <c r="D11" s="25"/>
      <c r="E11" s="25"/>
      <c r="F11" s="25"/>
      <c r="G11" s="25"/>
      <c r="H11" s="25"/>
      <c r="I11" s="25"/>
    </row>
    <row r="12" spans="1:9" ht="18">
      <c r="A12" s="27" t="s">
        <v>116</v>
      </c>
      <c r="B12" s="28">
        <v>6</v>
      </c>
      <c r="C12" s="26" t="str">
        <f>3!C57</f>
        <v>Гайсина Альфия</v>
      </c>
      <c r="D12" s="25"/>
      <c r="E12" s="25"/>
      <c r="F12" s="25"/>
      <c r="G12" s="25"/>
      <c r="H12" s="25"/>
      <c r="I12" s="25"/>
    </row>
    <row r="13" spans="1:9" ht="18">
      <c r="A13" s="27" t="s">
        <v>117</v>
      </c>
      <c r="B13" s="28">
        <v>7</v>
      </c>
      <c r="C13" s="26" t="str">
        <f>3!C60</f>
        <v>Григорьев Руслан</v>
      </c>
      <c r="D13" s="25"/>
      <c r="E13" s="25"/>
      <c r="F13" s="25"/>
      <c r="G13" s="25"/>
      <c r="H13" s="25"/>
      <c r="I13" s="25"/>
    </row>
    <row r="14" spans="1:9" ht="18">
      <c r="A14" s="27" t="s">
        <v>118</v>
      </c>
      <c r="B14" s="28">
        <v>8</v>
      </c>
      <c r="C14" s="26" t="str">
        <f>3!C62</f>
        <v>Шафиков Ильгиз</v>
      </c>
      <c r="D14" s="25"/>
      <c r="E14" s="25"/>
      <c r="F14" s="25"/>
      <c r="G14" s="25"/>
      <c r="H14" s="25"/>
      <c r="I14" s="25"/>
    </row>
    <row r="15" spans="1:9" ht="18">
      <c r="A15" s="27" t="s">
        <v>119</v>
      </c>
      <c r="B15" s="28">
        <v>9</v>
      </c>
      <c r="C15" s="26" t="str">
        <f>3!G57</f>
        <v>Кутлугужин Фаниль</v>
      </c>
      <c r="D15" s="25"/>
      <c r="E15" s="25"/>
      <c r="F15" s="25"/>
      <c r="G15" s="25"/>
      <c r="H15" s="25"/>
      <c r="I15" s="25"/>
    </row>
    <row r="16" spans="1:9" ht="18">
      <c r="A16" s="27" t="s">
        <v>120</v>
      </c>
      <c r="B16" s="28">
        <v>10</v>
      </c>
      <c r="C16" s="26" t="str">
        <f>3!G60</f>
        <v>Зайнутдинов Наиль</v>
      </c>
      <c r="D16" s="25"/>
      <c r="E16" s="25"/>
      <c r="F16" s="25"/>
      <c r="G16" s="25"/>
      <c r="H16" s="25"/>
      <c r="I16" s="25"/>
    </row>
    <row r="17" spans="1:9" ht="18">
      <c r="A17" s="27" t="s">
        <v>121</v>
      </c>
      <c r="B17" s="28">
        <v>11</v>
      </c>
      <c r="C17" s="26" t="str">
        <f>3!G64</f>
        <v>Хакимова Фиоза</v>
      </c>
      <c r="D17" s="25"/>
      <c r="E17" s="25"/>
      <c r="F17" s="25"/>
      <c r="G17" s="25"/>
      <c r="H17" s="25"/>
      <c r="I17" s="25"/>
    </row>
    <row r="18" spans="1:9" ht="18">
      <c r="A18" s="27" t="s">
        <v>122</v>
      </c>
      <c r="B18" s="28">
        <v>12</v>
      </c>
      <c r="C18" s="26" t="str">
        <f>3!G66</f>
        <v>Юнусов Ринат</v>
      </c>
      <c r="D18" s="25"/>
      <c r="E18" s="25"/>
      <c r="F18" s="25"/>
      <c r="G18" s="25"/>
      <c r="H18" s="25"/>
      <c r="I18" s="25"/>
    </row>
    <row r="19" spans="1:9" ht="18">
      <c r="A19" s="27" t="s">
        <v>123</v>
      </c>
      <c r="B19" s="28">
        <v>13</v>
      </c>
      <c r="C19" s="26" t="str">
        <f>3!D67</f>
        <v>Кадыров Руслан</v>
      </c>
      <c r="D19" s="25"/>
      <c r="E19" s="25"/>
      <c r="F19" s="25"/>
      <c r="G19" s="25"/>
      <c r="H19" s="25"/>
      <c r="I19" s="25"/>
    </row>
    <row r="20" spans="1:9" ht="18">
      <c r="A20" s="27" t="s">
        <v>124</v>
      </c>
      <c r="B20" s="28">
        <v>14</v>
      </c>
      <c r="C20" s="26" t="str">
        <f>3!D70</f>
        <v>Терехов Андрей</v>
      </c>
      <c r="D20" s="25"/>
      <c r="E20" s="25"/>
      <c r="F20" s="25"/>
      <c r="G20" s="25"/>
      <c r="H20" s="25"/>
      <c r="I20" s="25"/>
    </row>
    <row r="21" spans="1:9" ht="18">
      <c r="A21" s="27" t="s">
        <v>125</v>
      </c>
      <c r="B21" s="28">
        <v>15</v>
      </c>
      <c r="C21" s="26" t="str">
        <f>3!G69</f>
        <v>Фустов Виталий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16</v>
      </c>
      <c r="C22" s="26" t="str">
        <f>3!G71</f>
        <v>нет</v>
      </c>
      <c r="D22" s="25"/>
      <c r="E22" s="25"/>
      <c r="F22" s="25"/>
      <c r="G22" s="25"/>
      <c r="H22" s="25"/>
      <c r="I22" s="25"/>
    </row>
  </sheetData>
  <sheetProtection sheet="1" objects="1" scenarios="1"/>
  <mergeCells count="3">
    <mergeCell ref="A1:I1"/>
    <mergeCell ref="A2:I2"/>
    <mergeCell ref="A3:I3"/>
  </mergeCells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2010-04-10T13:03:32Z</cp:lastPrinted>
  <dcterms:created xsi:type="dcterms:W3CDTF">2008-02-03T08:28:10Z</dcterms:created>
  <dcterms:modified xsi:type="dcterms:W3CDTF">2010-04-11T13:55:09Z</dcterms:modified>
  <cp:category/>
  <cp:version/>
  <cp:contentType/>
  <cp:contentStatus/>
</cp:coreProperties>
</file>