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tabRatio="844" activeTab="0"/>
  </bookViews>
  <sheets>
    <sheet name="Отчет9" sheetId="1" r:id="rId1"/>
    <sheet name="МужскиеКоманды" sheetId="2" r:id="rId2"/>
    <sheet name="СписокМужКом" sheetId="3" r:id="rId3"/>
    <sheet name="ПротМужСтр1" sheetId="4" r:id="rId4"/>
    <sheet name="ПротМужСтр2" sheetId="5" r:id="rId5"/>
    <sheet name="ЖенскиеКоманды" sheetId="6" r:id="rId6"/>
    <sheet name="СписокЖенКом" sheetId="7" r:id="rId7"/>
    <sheet name="ПротЖенСтр1" sheetId="8" r:id="rId8"/>
    <sheet name="ПротЖенСтр2" sheetId="9" r:id="rId9"/>
  </sheets>
  <definedNames>
    <definedName name="_xlnm.Print_Area" localSheetId="7">'ПротЖенСтр1'!$A$1:$G$76</definedName>
    <definedName name="_xlnm.Print_Area" localSheetId="8">'ПротЖенСтр2'!$A$1:$G$88</definedName>
    <definedName name="_xlnm.Print_Area" localSheetId="3">'ПротМужСтр1'!$A$1:$G$76</definedName>
    <definedName name="_xlnm.Print_Area" localSheetId="4">'ПротМужСтр2'!$A$1:$G$88</definedName>
    <definedName name="_xlnm.Print_Area" localSheetId="6">'СписокЖенКом'!$A$1:$I$36</definedName>
    <definedName name="_xlnm.Print_Area" localSheetId="2">'СписокМужКом'!$A$1:$I$36</definedName>
  </definedNames>
  <calcPr fullCalcOnLoad="1"/>
</workbook>
</file>

<file path=xl/sharedStrings.xml><?xml version="1.0" encoding="utf-8"?>
<sst xmlns="http://schemas.openxmlformats.org/spreadsheetml/2006/main" count="438" uniqueCount="224">
  <si>
    <t>Фамилия Имя</t>
  </si>
  <si>
    <t>Рейтинг</t>
  </si>
  <si>
    <t>Команда</t>
  </si>
  <si>
    <t>Ленинский р-н Уфы</t>
  </si>
  <si>
    <t>Сумма</t>
  </si>
  <si>
    <t>№</t>
  </si>
  <si>
    <t>Демский р-н Уфы</t>
  </si>
  <si>
    <t>Советский р-н Уфы</t>
  </si>
  <si>
    <t>Калининский р-н Уфы</t>
  </si>
  <si>
    <t>Октябрьский р-н Уфы</t>
  </si>
  <si>
    <t>Орджоникидзевский р-н Уфы</t>
  </si>
  <si>
    <t>Кировский р-н Уфы</t>
  </si>
  <si>
    <t>г.Стерлитамак</t>
  </si>
  <si>
    <t>г.Благовещенск</t>
  </si>
  <si>
    <t>г.Октябрьский</t>
  </si>
  <si>
    <t>г.Нефтекамск</t>
  </si>
  <si>
    <t>Чишминский р-н</t>
  </si>
  <si>
    <t>г.Сибай</t>
  </si>
  <si>
    <t>г.Ишимбай</t>
  </si>
  <si>
    <t>Гафурийский р-н</t>
  </si>
  <si>
    <t>Краснокамский р-н</t>
  </si>
  <si>
    <t>г.Салават</t>
  </si>
  <si>
    <t>нет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</si>
  <si>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</si>
  <si>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</si>
  <si>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</si>
  <si>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</si>
  <si>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</si>
  <si>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</si>
  <si>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</si>
  <si>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</si>
  <si>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</si>
  <si>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</si>
  <si>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</si>
  <si>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</si>
  <si>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</si>
  <si>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</si>
  <si>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</si>
  <si>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</si>
  <si>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</si>
  <si>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</si>
  <si>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</si>
  <si>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</si>
  <si>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</si>
  <si>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</si>
  <si>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</si>
  <si>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</si>
  <si>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</si>
  <si>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</si>
  <si>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</si>
  <si>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</si>
  <si>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</si>
  <si>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</si>
  <si>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</si>
  <si>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10-12 мая 2009 г.</t>
  </si>
  <si>
    <t>19-е место</t>
  </si>
  <si>
    <t>Женский Командный Чемпионат Башкортостана 2009</t>
  </si>
  <si>
    <t>Мужской Командный Чемпионат Башкортостана 2009</t>
  </si>
  <si>
    <t>Шапошников Александр</t>
  </si>
  <si>
    <t>Исмайлов Азат</t>
  </si>
  <si>
    <t>Максютов Азат</t>
  </si>
  <si>
    <t>Аристов Александр</t>
  </si>
  <si>
    <t>Санейко Дмитрий</t>
  </si>
  <si>
    <t>Аббасов Рустамхон</t>
  </si>
  <si>
    <t>Урманов Артур</t>
  </si>
  <si>
    <t>Ахтемзянов Рустам</t>
  </si>
  <si>
    <t>Харламов Руслан</t>
  </si>
  <si>
    <t>г.Мелеуз</t>
  </si>
  <si>
    <t>Фур Сергей</t>
  </si>
  <si>
    <t>Петров Дмитрий</t>
  </si>
  <si>
    <t>Валитов Альфир</t>
  </si>
  <si>
    <t>г.Белебей</t>
  </si>
  <si>
    <t>Артамонов Андрей</t>
  </si>
  <si>
    <t>Кадыров Марат</t>
  </si>
  <si>
    <t>Хайруллин Ильдар</t>
  </si>
  <si>
    <t>Мазмаев Руслан</t>
  </si>
  <si>
    <t>Коновалов Константин</t>
  </si>
  <si>
    <t xml:space="preserve"> -</t>
  </si>
  <si>
    <t>Латыпов Эдуард</t>
  </si>
  <si>
    <t>Демьянов Виктор</t>
  </si>
  <si>
    <t>Абдрашитов Азат</t>
  </si>
  <si>
    <t>Парамонов Юрий</t>
  </si>
  <si>
    <t>Хайруллин Ренат</t>
  </si>
  <si>
    <t>Лончаков Константин</t>
  </si>
  <si>
    <t>Сафиуллин Александр</t>
  </si>
  <si>
    <t>Герасимов Филимонов</t>
  </si>
  <si>
    <t>Уляев Марс</t>
  </si>
  <si>
    <t>Герасимов Григорий</t>
  </si>
  <si>
    <t>Срумов Антон</t>
  </si>
  <si>
    <t>Мустафин Рафаэль</t>
  </si>
  <si>
    <t>Фоминых Дмитрий</t>
  </si>
  <si>
    <t>Яковлев Михаил</t>
  </si>
  <si>
    <t>Кузнецов Александр</t>
  </si>
  <si>
    <t>Шариков Сергей</t>
  </si>
  <si>
    <t>Сафиуллин Азат</t>
  </si>
  <si>
    <t>Шакуров Нафис</t>
  </si>
  <si>
    <t>Семенов Юрий</t>
  </si>
  <si>
    <t>Антонов Олег</t>
  </si>
  <si>
    <t>Фасхутдинов Айрат</t>
  </si>
  <si>
    <t>Каюмов Рафаэль</t>
  </si>
  <si>
    <t>Лобов Андрей</t>
  </si>
  <si>
    <t>Патрушев Никита</t>
  </si>
  <si>
    <t>Лихачев Александр</t>
  </si>
  <si>
    <t>Искаров Руслан</t>
  </si>
  <si>
    <t>Горбунов Валентин</t>
  </si>
  <si>
    <t>Яковлев Денис</t>
  </si>
  <si>
    <t>Сабиров Денис</t>
  </si>
  <si>
    <t>Сабиров Дмитрий</t>
  </si>
  <si>
    <t>Сабиров Айрат</t>
  </si>
  <si>
    <t>г.Туймазы</t>
  </si>
  <si>
    <t>Афанасьев Леонид</t>
  </si>
  <si>
    <t>Шадрин Эдуард</t>
  </si>
  <si>
    <t>Крайников Геннадий</t>
  </si>
  <si>
    <t>Барабанов Владимир</t>
  </si>
  <si>
    <t>Юнусов Камиль</t>
  </si>
  <si>
    <t>Кутлубаев Юрий</t>
  </si>
  <si>
    <t>Ярминкин Владимир</t>
  </si>
  <si>
    <t>Агзамов Альберт</t>
  </si>
  <si>
    <t>Камаев Эдгар</t>
  </si>
  <si>
    <t>Горюнов Алексей</t>
  </si>
  <si>
    <t>Селезнев Сергей</t>
  </si>
  <si>
    <t>Аминев Радмир</t>
  </si>
  <si>
    <t>Благовещенск</t>
  </si>
  <si>
    <t>Стерлитамак</t>
  </si>
  <si>
    <t>Туймазы</t>
  </si>
  <si>
    <t>Салават</t>
  </si>
  <si>
    <t>Нефтекамск</t>
  </si>
  <si>
    <t>Сибай</t>
  </si>
  <si>
    <t>Ишимбай</t>
  </si>
  <si>
    <t>Мелеуз</t>
  </si>
  <si>
    <t>Белебей</t>
  </si>
  <si>
    <t>Антипина Анастасия</t>
  </si>
  <si>
    <t>Валиуллина Элина</t>
  </si>
  <si>
    <t>Юнязова Анастасия</t>
  </si>
  <si>
    <t>Посягина Елена</t>
  </si>
  <si>
    <t>Семенова Татьяна</t>
  </si>
  <si>
    <t>Полякова Наталья</t>
  </si>
  <si>
    <t>Кузнецова Любовь</t>
  </si>
  <si>
    <t>Шамсутдинова Любовь</t>
  </si>
  <si>
    <t>Каримова Ольга</t>
  </si>
  <si>
    <t>Фадеева Елена</t>
  </si>
  <si>
    <t>Николайчук Екатерина</t>
  </si>
  <si>
    <t>Арбузова Татьяна</t>
  </si>
  <si>
    <t>Гарифуллина Эльмира</t>
  </si>
  <si>
    <t>Тирская Маргарита</t>
  </si>
  <si>
    <t>Калашникова Инна</t>
  </si>
  <si>
    <t>Хамитова Лилия</t>
  </si>
  <si>
    <t>Свиридон Ольга</t>
  </si>
  <si>
    <t>Шугурова Розалия</t>
  </si>
  <si>
    <t>Мужавирова Светлана</t>
  </si>
  <si>
    <t>Герасимова Эмма</t>
  </si>
  <si>
    <t>Герасимова Инна</t>
  </si>
  <si>
    <t>Хисматуллина Аделина</t>
  </si>
  <si>
    <t>Мурзакаева Эльвира</t>
  </si>
  <si>
    <t>Габдрахманова Светлана</t>
  </si>
  <si>
    <t>Ратникова Наталья</t>
  </si>
  <si>
    <t>Журавлева Любовь</t>
  </si>
  <si>
    <t>Исламгулова Лилия</t>
  </si>
  <si>
    <t>Мурсалимова Инна</t>
  </si>
  <si>
    <t>Мурзакаева Миляуша</t>
  </si>
  <si>
    <t>Гарипова Илина</t>
  </si>
  <si>
    <t>Искарова Фануза</t>
  </si>
  <si>
    <t>Сайфуллина Азалия</t>
  </si>
  <si>
    <t>Килюшева Мария</t>
  </si>
  <si>
    <t>Якшибаева Эльвира</t>
  </si>
  <si>
    <t>Шайхутдинова Маргарита</t>
  </si>
  <si>
    <t>Минибаева Аделя</t>
  </si>
  <si>
    <t>Поспелова Арина</t>
  </si>
  <si>
    <t>Ахтанина Елизавета</t>
  </si>
  <si>
    <t>Могилевская Инесса</t>
  </si>
  <si>
    <t>Бакирова Елена</t>
  </si>
  <si>
    <t>Валеева Светлана</t>
  </si>
  <si>
    <t>Степанова Ирина</t>
  </si>
  <si>
    <t>Чишминский</t>
  </si>
  <si>
    <t xml:space="preserve">            ОТЧЕТ О РЕСПУБЛИКАНСКИХ СОРЕВНОВАНИЯХ ПО НАСТОЛЬНОМУ ТЕННИСУ</t>
  </si>
  <si>
    <t xml:space="preserve">                      КОМАНДНЫЙ ЧЕМПИОНАТ БАШКОРТОСТАНА 2009</t>
  </si>
  <si>
    <t xml:space="preserve">         1. Соревнования проводились на основании  Положения,  принятого  и</t>
  </si>
  <si>
    <t xml:space="preserve">            утвержденого в соответствии с Законом РБ "О физической культуре</t>
  </si>
  <si>
    <t xml:space="preserve">            и спорте" и Положением о ЕВСК в целях:</t>
  </si>
  <si>
    <t xml:space="preserve">            - популяризации настольного тенниса в Башкортостане,</t>
  </si>
  <si>
    <t xml:space="preserve">            - определения Чемпиона Башкортостана  сpеди районов  и  городов</t>
  </si>
  <si>
    <t xml:space="preserve">              Башкортостана и Уфы,</t>
  </si>
  <si>
    <t xml:space="preserve">            - подведения итогов работы  администраций  районов и городов  в</t>
  </si>
  <si>
    <t xml:space="preserve">              зачет Фестиваля "Башкортостан спортивный".</t>
  </si>
  <si>
    <t xml:space="preserve">         2. ОРГАНИЗАТОРЫ СОРЕВНОВАНИЙ</t>
  </si>
  <si>
    <t xml:space="preserve">            - Министерство молодежной политики, спорта и туризма Республики</t>
  </si>
  <si>
    <t xml:space="preserve">              Башкортостан,</t>
  </si>
  <si>
    <t xml:space="preserve">            - Федерация настольного тенниса Башкортостана.</t>
  </si>
  <si>
    <t xml:space="preserve">         3. ВИД СОРЕВНОВАНИЙ - командные.</t>
  </si>
  <si>
    <t xml:space="preserve">         4. СРОКИ ПРОВЕДЕНИЯ - 10-12 мая 2009 г.</t>
  </si>
  <si>
    <t xml:space="preserve">         5. МЕСТО ПРОВЕДЕНИЯ - спортзалы Школы 44 г.Уфы.</t>
  </si>
  <si>
    <t xml:space="preserve">         6. К СОРЕВНОВАНИЯМ ДОПУСКАЛИСЬ команды гоpодов и районов Республи-</t>
  </si>
  <si>
    <t xml:space="preserve">         7. ПРИЗЕРЫ СОРЕВНОВАНИЙ</t>
  </si>
  <si>
    <t xml:space="preserve">            7.1. абсолютный зачет:</t>
  </si>
  <si>
    <t xml:space="preserve">                 7.1.1. мужской разряд</t>
  </si>
  <si>
    <t xml:space="preserve">                        - 1 место - Кировский р-н Уфы</t>
  </si>
  <si>
    <t xml:space="preserve">                        - 2 место - Орджоникидзевский р-н Уфы</t>
  </si>
  <si>
    <t xml:space="preserve">                        - 3 место - Октябрьский р-н Уфы</t>
  </si>
  <si>
    <t xml:space="preserve">                 7.1.2. женский разряд</t>
  </si>
  <si>
    <t xml:space="preserve">                        - 2 место - г.Стерлитамак</t>
  </si>
  <si>
    <t xml:space="preserve">                        - 3 место - Советский р-н Уфы</t>
  </si>
  <si>
    <t xml:space="preserve">            7.2. зачет Фестиваля "Башкортостан спортивный":</t>
  </si>
  <si>
    <t xml:space="preserve">                 7.2.1. I группа (с населением свыше 100 тыс.чел.)</t>
  </si>
  <si>
    <t xml:space="preserve">                        - 1 место - Кировский р-н г.Уфы</t>
  </si>
  <si>
    <t xml:space="preserve">                        - 2 место - Орджоникидзевский р-н г.Уфы</t>
  </si>
  <si>
    <t xml:space="preserve">                        - 3 место - Советский р-н г.Уфы</t>
  </si>
  <si>
    <t xml:space="preserve">                        - 4 место - Октябрьский р-н г.Уфы</t>
  </si>
  <si>
    <t xml:space="preserve">                        - 5 место - г.Стерлитамак</t>
  </si>
  <si>
    <t xml:space="preserve">                        - 6 место - г.Салават</t>
  </si>
  <si>
    <t xml:space="preserve">                        - 7 место - Калининский р-н г.Уфы</t>
  </si>
  <si>
    <t xml:space="preserve">                        - 8 место - г.Нефтекамск</t>
  </si>
  <si>
    <t xml:space="preserve">                        - 9 место - г.Октябрьский</t>
  </si>
  <si>
    <t xml:space="preserve">                 7.2.2. II группа (с населением менее 100 тыс.чел.)</t>
  </si>
  <si>
    <t xml:space="preserve">                        - 1 место - Ленинский р-н г.Уфы</t>
  </si>
  <si>
    <t xml:space="preserve">                        - 2 место - г.Благовещенск</t>
  </si>
  <si>
    <t xml:space="preserve">                        - 3 место - Демский р-н г.Уфы</t>
  </si>
  <si>
    <t xml:space="preserve">                        - 4 место - г.Мелеуз</t>
  </si>
  <si>
    <t xml:space="preserve">                        - 5 место - г.Сибай</t>
  </si>
  <si>
    <t xml:space="preserve">                        - 6 место - г.Ишимбай</t>
  </si>
  <si>
    <t xml:space="preserve">                        - 7 место - г.Туймазы</t>
  </si>
  <si>
    <t xml:space="preserve">                        - 8 место - г.Белебей</t>
  </si>
  <si>
    <t xml:space="preserve">         Генеральный секретарь ФНТБ                             Р.М.Аббасов</t>
  </si>
  <si>
    <r>
      <t xml:space="preserve">            ки Башкоpтостан, pайонов г.Уфы. </t>
    </r>
    <r>
      <rPr>
        <b/>
        <sz val="12"/>
        <rFont val="Courier New"/>
        <family val="3"/>
      </rPr>
      <t>КОЛИЧЕСТВО КОМАНД - 36</t>
    </r>
    <r>
      <rPr>
        <sz val="12"/>
        <rFont val="Courier New"/>
        <family val="0"/>
      </rPr>
      <t>.</t>
    </r>
  </si>
  <si>
    <t xml:space="preserve">                          (в зачет Фестиваля  "Башкортостан спортивный")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</si>
</sst>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руб.-423]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&quot;￥&quot;#,##0;&quot;￥&quot;\-#,##0"/>
    <numFmt numFmtId="182" formatCode="&quot;￥&quot;#,##0;[Red]&quot;￥&quot;\-#,##0"/>
    <numFmt numFmtId="183" formatCode="&quot;￥&quot;#,##0.00;&quot;￥&quot;\-#,##0.00"/>
    <numFmt numFmtId="184" formatCode="&quot;￥&quot;#,##0.00;[Red]&quot;￥&quot;\-#,##0.00"/>
    <numFmt numFmtId="185" formatCode="_ &quot;￥&quot;* #,##0_ ;_ &quot;￥&quot;* \-#,##0_ ;_ &quot;￥&quot;* &quot;-&quot;_ ;_ @_ "/>
    <numFmt numFmtId="186" formatCode="_ * #,##0_ ;_ * \-#,##0_ ;_ * &quot;-&quot;_ ;_ @_ "/>
    <numFmt numFmtId="187" formatCode="_ &quot;￥&quot;* #,##0.00_ ;_ &quot;￥&quot;* \-#,##0.00_ ;_ &quot;￥&quot;* &quot;-&quot;??_ ;_ @_ "/>
    <numFmt numFmtId="188" formatCode="_ * #,##0.00_ ;_ * \-#,##0.00_ ;_ * &quot;-&quot;??_ ;_ @_ "/>
    <numFmt numFmtId="189" formatCode="\$#,##0_);\(\$#,##0\)"/>
    <numFmt numFmtId="190" formatCode="\$#,##0_);[Red]\(\$#,##0\)"/>
    <numFmt numFmtId="191" formatCode="\$#,##0.00_);\(\$#,##0.00\)"/>
    <numFmt numFmtId="192" formatCode="\$#,##0.00_);[Red]\(\$#,##0.00\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.000"/>
    <numFmt numFmtId="199" formatCode="0.0000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i/>
      <sz val="10"/>
      <color indexed="14"/>
      <name val="Arial Cyr"/>
      <family val="0"/>
    </font>
    <font>
      <b/>
      <i/>
      <sz val="10"/>
      <color indexed="17"/>
      <name val="Arial Cyr"/>
      <family val="0"/>
    </font>
    <font>
      <b/>
      <i/>
      <sz val="10"/>
      <color indexed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Courier New"/>
      <family val="3"/>
    </font>
    <font>
      <b/>
      <sz val="10"/>
      <color indexed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 Cyr"/>
      <family val="0"/>
    </font>
    <font>
      <sz val="12"/>
      <name val="Courier New"/>
      <family val="0"/>
    </font>
    <font>
      <b/>
      <sz val="12"/>
      <name val="Courier New"/>
      <family val="3"/>
    </font>
    <font>
      <b/>
      <sz val="12"/>
      <color indexed="21"/>
      <name val="Courier New"/>
      <family val="3"/>
    </font>
    <font>
      <b/>
      <sz val="12"/>
      <color indexed="12"/>
      <name val="Courier New"/>
      <family val="3"/>
    </font>
    <font>
      <b/>
      <sz val="12"/>
      <color indexed="14"/>
      <name val="Courier New"/>
      <family val="3"/>
    </font>
    <font>
      <b/>
      <sz val="12"/>
      <color indexed="17"/>
      <name val="Courier New"/>
      <family val="3"/>
    </font>
    <font>
      <b/>
      <sz val="12"/>
      <color indexed="16"/>
      <name val="Courier New"/>
      <family val="3"/>
    </font>
    <font>
      <i/>
      <sz val="10"/>
      <name val="Courier New"/>
      <family val="3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ck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0" xfId="0" applyFill="1" applyAlignment="1">
      <alignment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20" applyProtection="1">
      <alignment/>
      <protection/>
    </xf>
    <xf numFmtId="0" fontId="9" fillId="5" borderId="2" xfId="20" applyFont="1" applyFill="1" applyBorder="1" applyAlignment="1" applyProtection="1">
      <alignment horizontal="right"/>
      <protection/>
    </xf>
    <xf numFmtId="0" fontId="10" fillId="3" borderId="0" xfId="20" applyFont="1" applyFill="1" applyAlignment="1" applyProtection="1">
      <alignment horizontal="center"/>
      <protection/>
    </xf>
    <xf numFmtId="0" fontId="11" fillId="4" borderId="0" xfId="20" applyFont="1" applyFill="1" applyAlignment="1" applyProtection="1">
      <alignment horizontal="left"/>
      <protection/>
    </xf>
    <xf numFmtId="0" fontId="0" fillId="4" borderId="0" xfId="20" applyFill="1" applyProtection="1">
      <alignment/>
      <protection/>
    </xf>
    <xf numFmtId="0" fontId="13" fillId="4" borderId="0" xfId="20" applyFont="1" applyFill="1">
      <alignment/>
      <protection/>
    </xf>
    <xf numFmtId="0" fontId="13" fillId="4" borderId="0" xfId="20" applyFont="1" applyFill="1" applyProtection="1">
      <alignment/>
      <protection/>
    </xf>
    <xf numFmtId="0" fontId="14" fillId="4" borderId="0" xfId="20" applyFont="1" applyFill="1" applyProtection="1">
      <alignment/>
      <protection/>
    </xf>
    <xf numFmtId="0" fontId="15" fillId="4" borderId="7" xfId="20" applyFont="1" applyFill="1" applyBorder="1" applyAlignment="1" applyProtection="1">
      <alignment horizontal="left"/>
      <protection/>
    </xf>
    <xf numFmtId="0" fontId="16" fillId="0" borderId="0" xfId="20" applyFont="1">
      <alignment/>
      <protection/>
    </xf>
    <xf numFmtId="0" fontId="14" fillId="4" borderId="8" xfId="20" applyFont="1" applyFill="1" applyBorder="1" applyProtection="1">
      <alignment/>
      <protection/>
    </xf>
    <xf numFmtId="0" fontId="13" fillId="4" borderId="7" xfId="20" applyFont="1" applyFill="1" applyBorder="1" applyAlignment="1" applyProtection="1">
      <alignment horizontal="left"/>
      <protection/>
    </xf>
    <xf numFmtId="0" fontId="13" fillId="4" borderId="0" xfId="20" applyFont="1" applyFill="1" applyAlignment="1" applyProtection="1">
      <alignment/>
      <protection/>
    </xf>
    <xf numFmtId="0" fontId="15" fillId="4" borderId="9" xfId="20" applyFont="1" applyFill="1" applyBorder="1" applyAlignment="1" applyProtection="1">
      <alignment horizontal="left"/>
      <protection/>
    </xf>
    <xf numFmtId="0" fontId="13" fillId="4" borderId="8" xfId="20" applyFont="1" applyFill="1" applyBorder="1" applyProtection="1">
      <alignment/>
      <protection/>
    </xf>
    <xf numFmtId="0" fontId="13" fillId="4" borderId="9" xfId="20" applyFont="1" applyFill="1" applyBorder="1" applyAlignment="1" applyProtection="1">
      <alignment horizontal="left"/>
      <protection/>
    </xf>
    <xf numFmtId="0" fontId="13" fillId="4" borderId="0" xfId="20" applyFont="1" applyFill="1" applyAlignment="1" applyProtection="1">
      <alignment horizontal="center"/>
      <protection/>
    </xf>
    <xf numFmtId="0" fontId="14" fillId="4" borderId="0" xfId="20" applyFont="1" applyFill="1" applyAlignment="1" applyProtection="1">
      <alignment horizontal="right"/>
      <protection/>
    </xf>
    <xf numFmtId="0" fontId="14" fillId="4" borderId="0" xfId="20" applyFont="1" applyFill="1" applyBorder="1" applyProtection="1">
      <alignment/>
      <protection/>
    </xf>
    <xf numFmtId="0" fontId="13" fillId="4" borderId="0" xfId="20" applyFont="1" applyFill="1" applyBorder="1" applyProtection="1">
      <alignment/>
      <protection/>
    </xf>
    <xf numFmtId="0" fontId="14" fillId="4" borderId="0" xfId="20" applyFont="1" applyFill="1" applyBorder="1" applyAlignment="1" applyProtection="1">
      <alignment horizontal="right"/>
      <protection/>
    </xf>
    <xf numFmtId="0" fontId="13" fillId="4" borderId="0" xfId="20" applyFont="1" applyFill="1" applyAlignment="1" applyProtection="1">
      <alignment horizontal="right"/>
      <protection/>
    </xf>
    <xf numFmtId="0" fontId="17" fillId="4" borderId="7" xfId="20" applyFont="1" applyFill="1" applyBorder="1" applyAlignment="1" applyProtection="1">
      <alignment horizontal="left"/>
      <protection/>
    </xf>
    <xf numFmtId="0" fontId="18" fillId="4" borderId="0" xfId="20" applyFont="1" applyFill="1" applyProtection="1">
      <alignment/>
      <protection/>
    </xf>
    <xf numFmtId="0" fontId="19" fillId="4" borderId="0" xfId="20" applyFont="1" applyFill="1" applyProtection="1">
      <alignment/>
      <protection/>
    </xf>
    <xf numFmtId="0" fontId="18" fillId="4" borderId="8" xfId="20" applyFont="1" applyFill="1" applyBorder="1" applyProtection="1">
      <alignment/>
      <protection/>
    </xf>
    <xf numFmtId="0" fontId="19" fillId="4" borderId="7" xfId="20" applyFont="1" applyFill="1" applyBorder="1" applyProtection="1">
      <alignment/>
      <protection/>
    </xf>
    <xf numFmtId="0" fontId="19" fillId="4" borderId="7" xfId="20" applyFont="1" applyFill="1" applyBorder="1" applyAlignment="1" applyProtection="1">
      <alignment horizontal="left"/>
      <protection/>
    </xf>
    <xf numFmtId="0" fontId="17" fillId="4" borderId="9" xfId="20" applyFont="1" applyFill="1" applyBorder="1" applyAlignment="1" applyProtection="1">
      <alignment horizontal="left"/>
      <protection/>
    </xf>
    <xf numFmtId="0" fontId="19" fillId="4" borderId="8" xfId="20" applyFont="1" applyFill="1" applyBorder="1" applyProtection="1">
      <alignment/>
      <protection/>
    </xf>
    <xf numFmtId="0" fontId="18" fillId="4" borderId="0" xfId="20" applyFont="1" applyFill="1" applyAlignment="1" applyProtection="1">
      <alignment horizontal="right"/>
      <protection/>
    </xf>
    <xf numFmtId="0" fontId="19" fillId="4" borderId="9" xfId="20" applyFont="1" applyFill="1" applyBorder="1" applyProtection="1">
      <alignment/>
      <protection/>
    </xf>
    <xf numFmtId="0" fontId="19" fillId="4" borderId="0" xfId="20" applyFont="1" applyFill="1">
      <alignment/>
      <protection/>
    </xf>
    <xf numFmtId="0" fontId="19" fillId="4" borderId="0" xfId="20" applyFont="1" applyFill="1" applyBorder="1" applyProtection="1">
      <alignment/>
      <protection/>
    </xf>
    <xf numFmtId="0" fontId="18" fillId="4" borderId="0" xfId="20" applyFont="1" applyFill="1" applyBorder="1" applyAlignment="1" applyProtection="1">
      <alignment horizontal="right"/>
      <protection/>
    </xf>
    <xf numFmtId="0" fontId="19" fillId="4" borderId="9" xfId="20" applyFont="1" applyFill="1" applyBorder="1" applyAlignment="1" applyProtection="1">
      <alignment horizontal="left"/>
      <protection/>
    </xf>
    <xf numFmtId="0" fontId="19" fillId="4" borderId="0" xfId="20" applyFont="1" applyFill="1" applyAlignment="1" applyProtection="1">
      <alignment horizontal="right"/>
      <protection/>
    </xf>
    <xf numFmtId="0" fontId="19" fillId="4" borderId="0" xfId="20" applyFont="1" applyFill="1" applyAlignment="1" applyProtection="1">
      <alignment/>
      <protection/>
    </xf>
    <xf numFmtId="0" fontId="19" fillId="4" borderId="0" xfId="20" applyFont="1" applyFill="1" applyAlignment="1" applyProtection="1">
      <alignment horizontal="center"/>
      <protection/>
    </xf>
    <xf numFmtId="0" fontId="18" fillId="4" borderId="10" xfId="20" applyFont="1" applyFill="1" applyBorder="1" applyAlignment="1" applyProtection="1">
      <alignment horizontal="right"/>
      <protection/>
    </xf>
    <xf numFmtId="0" fontId="19" fillId="4" borderId="11" xfId="20" applyFont="1" applyFill="1" applyBorder="1" applyAlignment="1" applyProtection="1">
      <alignment horizontal="left"/>
      <protection/>
    </xf>
    <xf numFmtId="0" fontId="19" fillId="4" borderId="11" xfId="20" applyFont="1" applyFill="1" applyBorder="1" applyProtection="1">
      <alignment/>
      <protection/>
    </xf>
    <xf numFmtId="0" fontId="0" fillId="4" borderId="0" xfId="18" applyFill="1">
      <alignment/>
      <protection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3" fillId="0" borderId="0" xfId="19">
      <alignment/>
      <protection/>
    </xf>
    <xf numFmtId="0" fontId="25" fillId="0" borderId="0" xfId="19" applyFont="1">
      <alignment/>
      <protection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9" fillId="0" borderId="0" xfId="19" applyFont="1">
      <alignment/>
      <protection/>
    </xf>
    <xf numFmtId="0" fontId="23" fillId="0" borderId="0" xfId="19" applyFont="1">
      <alignment/>
      <protection/>
    </xf>
    <xf numFmtId="0" fontId="30" fillId="0" borderId="0" xfId="19" applyFont="1">
      <alignment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8" fillId="4" borderId="0" xfId="20" applyFont="1" applyFill="1" applyAlignment="1" applyProtection="1">
      <alignment horizontal="center"/>
      <protection/>
    </xf>
    <xf numFmtId="0" fontId="8" fillId="4" borderId="0" xfId="20" applyFont="1" applyFill="1" applyProtection="1">
      <alignment/>
      <protection/>
    </xf>
    <xf numFmtId="0" fontId="12" fillId="4" borderId="0" xfId="20" applyFont="1" applyFill="1" applyAlignment="1" applyProtection="1">
      <alignment horizontal="center" vertical="center"/>
      <protection/>
    </xf>
    <xf numFmtId="0" fontId="17" fillId="4" borderId="7" xfId="20" applyFont="1" applyFill="1" applyBorder="1" applyAlignment="1" applyProtection="1">
      <alignment horizontal="left"/>
      <protection/>
    </xf>
    <xf numFmtId="0" fontId="19" fillId="4" borderId="11" xfId="20" applyFont="1" applyFill="1" applyBorder="1" applyAlignment="1" applyProtection="1">
      <alignment horizontal="left"/>
      <protection/>
    </xf>
    <xf numFmtId="0" fontId="19" fillId="4" borderId="7" xfId="20" applyFont="1" applyFill="1" applyBorder="1" applyAlignment="1" applyProtection="1">
      <alignment horizontal="left"/>
      <protection/>
    </xf>
    <xf numFmtId="0" fontId="8" fillId="4" borderId="0" xfId="20" applyFont="1" applyFill="1" applyAlignment="1" applyProtection="1">
      <alignment horizontal="left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900KOM" xfId="18"/>
    <cellStyle name="Обычный_OTQ9" xfId="19"/>
    <cellStyle name="Обычный_setka32" xfId="20"/>
    <cellStyle name="Followed Hyperlink" xfId="21"/>
    <cellStyle name="Percent" xfId="22"/>
    <cellStyle name="Comma" xfId="23"/>
    <cellStyle name="Comma [0]" xfId="24"/>
  </cellStyles>
  <dxfs count="1"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200D2"/>
      <rgbColor rgb="0000FFFF"/>
      <rgbColor rgb="00800000"/>
      <rgbColor rgb="00008000"/>
      <rgbColor rgb="00000080"/>
      <rgbColor rgb="00808000"/>
      <rgbColor rgb="00800080"/>
      <rgbColor rgb="00008080"/>
      <rgbColor rgb="00FFFFA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400050</xdr:colOff>
      <xdr:row>0</xdr:row>
      <xdr:rowOff>0</xdr:rowOff>
    </xdr:from>
    <xdr:to>
      <xdr:col>8</xdr:col>
      <xdr:colOff>676275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1666875" cy="84772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571500</xdr:colOff>
      <xdr:row>0</xdr:row>
      <xdr:rowOff>0</xdr:rowOff>
    </xdr:from>
    <xdr:to>
      <xdr:col>8</xdr:col>
      <xdr:colOff>676275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1495425" cy="76200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56"/>
  <sheetViews>
    <sheetView tabSelected="1" workbookViewId="0" topLeftCell="A1">
      <selection activeCell="A1" sqref="A1"/>
    </sheetView>
  </sheetViews>
  <sheetFormatPr defaultColWidth="12.625" defaultRowHeight="15" customHeight="1"/>
  <cols>
    <col min="1" max="16384" width="1.75390625" style="89" customWidth="1"/>
  </cols>
  <sheetData>
    <row r="1" ht="15" customHeight="1">
      <c r="A1" s="89" t="s">
        <v>174</v>
      </c>
    </row>
    <row r="3" ht="15" customHeight="1">
      <c r="A3" s="90" t="s">
        <v>175</v>
      </c>
    </row>
    <row r="4" ht="15" customHeight="1">
      <c r="A4" s="96" t="s">
        <v>223</v>
      </c>
    </row>
    <row r="6" ht="15" customHeight="1">
      <c r="A6" s="89" t="s">
        <v>176</v>
      </c>
    </row>
    <row r="7" ht="15" customHeight="1">
      <c r="A7" s="89" t="s">
        <v>177</v>
      </c>
    </row>
    <row r="8" ht="15" customHeight="1">
      <c r="A8" s="89" t="s">
        <v>178</v>
      </c>
    </row>
    <row r="9" ht="15" customHeight="1">
      <c r="A9" s="89" t="s">
        <v>179</v>
      </c>
    </row>
    <row r="10" ht="15" customHeight="1">
      <c r="A10" s="89" t="s">
        <v>180</v>
      </c>
    </row>
    <row r="11" ht="15" customHeight="1">
      <c r="A11" s="89" t="s">
        <v>181</v>
      </c>
    </row>
    <row r="12" ht="15" customHeight="1">
      <c r="A12" s="89" t="s">
        <v>182</v>
      </c>
    </row>
    <row r="13" ht="15" customHeight="1">
      <c r="A13" s="89" t="s">
        <v>183</v>
      </c>
    </row>
    <row r="14" ht="15" customHeight="1">
      <c r="A14" s="89" t="s">
        <v>184</v>
      </c>
    </row>
    <row r="15" ht="15" customHeight="1">
      <c r="A15" s="89" t="s">
        <v>185</v>
      </c>
    </row>
    <row r="16" ht="15" customHeight="1">
      <c r="A16" s="89" t="s">
        <v>186</v>
      </c>
    </row>
    <row r="17" ht="15" customHeight="1">
      <c r="A17" s="89" t="s">
        <v>187</v>
      </c>
    </row>
    <row r="18" ht="15" customHeight="1">
      <c r="A18" s="89" t="s">
        <v>188</v>
      </c>
    </row>
    <row r="19" ht="15" customHeight="1">
      <c r="A19" s="89" t="s">
        <v>189</v>
      </c>
    </row>
    <row r="20" ht="15" customHeight="1">
      <c r="A20" s="89" t="s">
        <v>190</v>
      </c>
    </row>
    <row r="21" ht="15" customHeight="1">
      <c r="A21" s="89" t="s">
        <v>191</v>
      </c>
    </row>
    <row r="22" ht="15" customHeight="1">
      <c r="A22" s="95" t="s">
        <v>222</v>
      </c>
    </row>
    <row r="23" ht="15" customHeight="1">
      <c r="A23" s="89" t="s">
        <v>192</v>
      </c>
    </row>
    <row r="24" ht="15" customHeight="1">
      <c r="A24" s="89" t="s">
        <v>193</v>
      </c>
    </row>
    <row r="25" ht="15" customHeight="1">
      <c r="A25" s="91" t="s">
        <v>194</v>
      </c>
    </row>
    <row r="26" ht="15" customHeight="1">
      <c r="A26" s="91" t="s">
        <v>195</v>
      </c>
    </row>
    <row r="27" ht="15" customHeight="1">
      <c r="A27" s="91" t="s">
        <v>196</v>
      </c>
    </row>
    <row r="28" ht="15" customHeight="1">
      <c r="A28" s="91" t="s">
        <v>197</v>
      </c>
    </row>
    <row r="29" ht="15" customHeight="1">
      <c r="A29" s="92" t="s">
        <v>198</v>
      </c>
    </row>
    <row r="30" ht="15" customHeight="1">
      <c r="A30" s="92" t="s">
        <v>195</v>
      </c>
    </row>
    <row r="31" ht="15" customHeight="1">
      <c r="A31" s="92" t="s">
        <v>199</v>
      </c>
    </row>
    <row r="32" ht="15" customHeight="1">
      <c r="A32" s="92" t="s">
        <v>200</v>
      </c>
    </row>
    <row r="33" ht="15" customHeight="1">
      <c r="A33" s="89" t="s">
        <v>201</v>
      </c>
    </row>
    <row r="34" ht="15" customHeight="1">
      <c r="A34" s="93" t="s">
        <v>202</v>
      </c>
    </row>
    <row r="35" ht="15" customHeight="1">
      <c r="A35" s="93" t="s">
        <v>203</v>
      </c>
    </row>
    <row r="36" ht="15" customHeight="1">
      <c r="A36" s="93" t="s">
        <v>204</v>
      </c>
    </row>
    <row r="37" ht="15" customHeight="1">
      <c r="A37" s="93" t="s">
        <v>205</v>
      </c>
    </row>
    <row r="38" ht="15" customHeight="1">
      <c r="A38" s="93" t="s">
        <v>206</v>
      </c>
    </row>
    <row r="39" ht="15" customHeight="1">
      <c r="A39" s="93" t="s">
        <v>207</v>
      </c>
    </row>
    <row r="40" ht="15" customHeight="1">
      <c r="A40" s="93" t="s">
        <v>208</v>
      </c>
    </row>
    <row r="41" ht="15" customHeight="1">
      <c r="A41" s="93" t="s">
        <v>209</v>
      </c>
    </row>
    <row r="42" ht="15" customHeight="1">
      <c r="A42" s="93" t="s">
        <v>210</v>
      </c>
    </row>
    <row r="43" ht="15" customHeight="1">
      <c r="A43" s="93" t="s">
        <v>211</v>
      </c>
    </row>
    <row r="44" ht="15" customHeight="1">
      <c r="A44" s="94" t="s">
        <v>212</v>
      </c>
    </row>
    <row r="45" ht="15" customHeight="1">
      <c r="A45" s="94" t="s">
        <v>213</v>
      </c>
    </row>
    <row r="46" ht="15" customHeight="1">
      <c r="A46" s="94" t="s">
        <v>214</v>
      </c>
    </row>
    <row r="47" ht="15" customHeight="1">
      <c r="A47" s="94" t="s">
        <v>215</v>
      </c>
    </row>
    <row r="48" ht="15" customHeight="1">
      <c r="A48" s="94" t="s">
        <v>216</v>
      </c>
    </row>
    <row r="49" ht="15" customHeight="1">
      <c r="A49" s="94" t="s">
        <v>217</v>
      </c>
    </row>
    <row r="50" ht="15" customHeight="1">
      <c r="A50" s="94" t="s">
        <v>218</v>
      </c>
    </row>
    <row r="51" ht="15" customHeight="1">
      <c r="A51" s="94" t="s">
        <v>219</v>
      </c>
    </row>
    <row r="52" ht="15" customHeight="1">
      <c r="A52" s="94" t="s">
        <v>220</v>
      </c>
    </row>
    <row r="56" ht="15" customHeight="1">
      <c r="A56" s="89" t="s">
        <v>221</v>
      </c>
    </row>
  </sheetData>
  <sheetProtection sheet="1" objects="1" scenarios="1"/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E61"/>
  <sheetViews>
    <sheetView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9.00390625" defaultRowHeight="12.75"/>
  <cols>
    <col min="1" max="1" width="5.75390625" style="0" customWidth="1"/>
    <col min="2" max="2" width="31.125" style="1" customWidth="1"/>
    <col min="3" max="3" width="30.75390625" style="1" customWidth="1"/>
    <col min="4" max="4" width="9.625" style="1" customWidth="1"/>
    <col min="5" max="5" width="8.75390625" style="1" customWidth="1"/>
    <col min="6" max="6" width="20.75390625" style="0" customWidth="1"/>
    <col min="7" max="7" width="6.75390625" style="0" customWidth="1"/>
    <col min="8" max="8" width="15.75390625" style="0" customWidth="1"/>
  </cols>
  <sheetData>
    <row r="1" spans="1:5" s="8" customFormat="1" ht="14.25" thickBot="1" thickTop="1">
      <c r="A1" s="15" t="s">
        <v>5</v>
      </c>
      <c r="B1" s="16" t="s">
        <v>2</v>
      </c>
      <c r="C1" s="16" t="s">
        <v>0</v>
      </c>
      <c r="D1" s="16" t="s">
        <v>1</v>
      </c>
      <c r="E1" s="17" t="s">
        <v>4</v>
      </c>
    </row>
    <row r="2" spans="1:5" ht="13.5" thickTop="1">
      <c r="A2" s="112">
        <v>1</v>
      </c>
      <c r="B2" s="106" t="s">
        <v>11</v>
      </c>
      <c r="C2" s="2" t="s">
        <v>61</v>
      </c>
      <c r="D2" s="5">
        <v>937</v>
      </c>
      <c r="E2" s="97">
        <f>SUM(D2:D4)</f>
        <v>2705</v>
      </c>
    </row>
    <row r="3" spans="1:5" ht="12.75">
      <c r="A3" s="113"/>
      <c r="B3" s="107"/>
      <c r="C3" s="3" t="s">
        <v>62</v>
      </c>
      <c r="D3" s="6">
        <v>904</v>
      </c>
      <c r="E3" s="98"/>
    </row>
    <row r="4" spans="1:5" ht="13.5" thickBot="1">
      <c r="A4" s="114"/>
      <c r="B4" s="108"/>
      <c r="C4" s="4" t="s">
        <v>63</v>
      </c>
      <c r="D4" s="7">
        <v>864</v>
      </c>
      <c r="E4" s="99"/>
    </row>
    <row r="5" spans="1:5" ht="13.5" thickTop="1">
      <c r="A5" s="112">
        <v>2</v>
      </c>
      <c r="B5" s="106" t="s">
        <v>10</v>
      </c>
      <c r="C5" s="2" t="s">
        <v>91</v>
      </c>
      <c r="D5" s="5">
        <v>943</v>
      </c>
      <c r="E5" s="97">
        <f>SUM(D5:D7)</f>
        <v>2565</v>
      </c>
    </row>
    <row r="6" spans="1:5" ht="12.75">
      <c r="A6" s="113"/>
      <c r="B6" s="107"/>
      <c r="C6" s="3" t="s">
        <v>92</v>
      </c>
      <c r="D6" s="6">
        <v>820</v>
      </c>
      <c r="E6" s="98"/>
    </row>
    <row r="7" spans="1:5" ht="13.5" thickBot="1">
      <c r="A7" s="114"/>
      <c r="B7" s="108"/>
      <c r="C7" s="4" t="s">
        <v>93</v>
      </c>
      <c r="D7" s="7">
        <v>802</v>
      </c>
      <c r="E7" s="99"/>
    </row>
    <row r="8" spans="1:5" ht="13.5" thickTop="1">
      <c r="A8" s="112">
        <v>3</v>
      </c>
      <c r="B8" s="106" t="s">
        <v>7</v>
      </c>
      <c r="C8" s="2" t="s">
        <v>64</v>
      </c>
      <c r="D8" s="5">
        <v>836</v>
      </c>
      <c r="E8" s="97">
        <f>SUM(D8:D10)</f>
        <v>2500</v>
      </c>
    </row>
    <row r="9" spans="1:5" ht="12.75">
      <c r="A9" s="113"/>
      <c r="B9" s="107"/>
      <c r="C9" s="3" t="s">
        <v>65</v>
      </c>
      <c r="D9" s="6">
        <v>828</v>
      </c>
      <c r="E9" s="98"/>
    </row>
    <row r="10" spans="1:5" ht="13.5" thickBot="1">
      <c r="A10" s="114"/>
      <c r="B10" s="108"/>
      <c r="C10" s="4" t="s">
        <v>66</v>
      </c>
      <c r="D10" s="7">
        <v>836</v>
      </c>
      <c r="E10" s="99"/>
    </row>
    <row r="11" spans="1:5" ht="13.5" thickTop="1">
      <c r="A11" s="112">
        <v>4</v>
      </c>
      <c r="B11" s="106" t="s">
        <v>9</v>
      </c>
      <c r="C11" s="2" t="s">
        <v>88</v>
      </c>
      <c r="D11" s="5">
        <v>848</v>
      </c>
      <c r="E11" s="97">
        <f>SUM(D11:D13)</f>
        <v>2499</v>
      </c>
    </row>
    <row r="12" spans="1:5" ht="12.75">
      <c r="A12" s="113"/>
      <c r="B12" s="107"/>
      <c r="C12" s="3" t="s">
        <v>89</v>
      </c>
      <c r="D12" s="6">
        <v>845</v>
      </c>
      <c r="E12" s="98"/>
    </row>
    <row r="13" spans="1:5" ht="13.5" thickBot="1">
      <c r="A13" s="114"/>
      <c r="B13" s="108"/>
      <c r="C13" s="4" t="s">
        <v>90</v>
      </c>
      <c r="D13" s="7">
        <v>806</v>
      </c>
      <c r="E13" s="99"/>
    </row>
    <row r="14" spans="1:5" ht="13.5" thickTop="1">
      <c r="A14" s="112">
        <v>5</v>
      </c>
      <c r="B14" s="109" t="s">
        <v>3</v>
      </c>
      <c r="C14" s="9" t="s">
        <v>58</v>
      </c>
      <c r="D14" s="10">
        <v>809</v>
      </c>
      <c r="E14" s="103">
        <f>SUM(D14:D16)</f>
        <v>2418</v>
      </c>
    </row>
    <row r="15" spans="1:5" ht="12.75">
      <c r="A15" s="113"/>
      <c r="B15" s="110"/>
      <c r="C15" s="11" t="s">
        <v>59</v>
      </c>
      <c r="D15" s="12">
        <v>807</v>
      </c>
      <c r="E15" s="104"/>
    </row>
    <row r="16" spans="1:5" ht="13.5" thickBot="1">
      <c r="A16" s="114"/>
      <c r="B16" s="111"/>
      <c r="C16" s="13" t="s">
        <v>60</v>
      </c>
      <c r="D16" s="14">
        <v>802</v>
      </c>
      <c r="E16" s="105"/>
    </row>
    <row r="17" spans="1:5" ht="13.5" thickTop="1">
      <c r="A17" s="112">
        <v>6</v>
      </c>
      <c r="B17" s="109" t="s">
        <v>6</v>
      </c>
      <c r="C17" s="9" t="s">
        <v>94</v>
      </c>
      <c r="D17" s="10">
        <v>867</v>
      </c>
      <c r="E17" s="100">
        <f>SUM(D17:D19)</f>
        <v>2274</v>
      </c>
    </row>
    <row r="18" spans="1:5" ht="12.75">
      <c r="A18" s="113"/>
      <c r="B18" s="110"/>
      <c r="C18" s="11" t="s">
        <v>95</v>
      </c>
      <c r="D18" s="12">
        <v>758</v>
      </c>
      <c r="E18" s="101"/>
    </row>
    <row r="19" spans="1:5" ht="13.5" thickBot="1">
      <c r="A19" s="114"/>
      <c r="B19" s="111"/>
      <c r="C19" s="13" t="s">
        <v>96</v>
      </c>
      <c r="D19" s="14">
        <v>649</v>
      </c>
      <c r="E19" s="102"/>
    </row>
    <row r="20" spans="1:5" ht="13.5" thickTop="1">
      <c r="A20" s="112">
        <v>7</v>
      </c>
      <c r="B20" s="106" t="s">
        <v>8</v>
      </c>
      <c r="C20" s="2" t="s">
        <v>82</v>
      </c>
      <c r="D20" s="5">
        <v>682</v>
      </c>
      <c r="E20" s="97">
        <f>SUM(D20:D22)</f>
        <v>2109</v>
      </c>
    </row>
    <row r="21" spans="1:5" ht="12.75">
      <c r="A21" s="113"/>
      <c r="B21" s="107"/>
      <c r="C21" s="3" t="s">
        <v>83</v>
      </c>
      <c r="D21" s="6">
        <v>689</v>
      </c>
      <c r="E21" s="98"/>
    </row>
    <row r="22" spans="1:5" ht="13.5" thickBot="1">
      <c r="A22" s="114"/>
      <c r="B22" s="108"/>
      <c r="C22" s="4" t="s">
        <v>84</v>
      </c>
      <c r="D22" s="7">
        <v>738</v>
      </c>
      <c r="E22" s="99"/>
    </row>
    <row r="23" spans="1:5" ht="13.5" thickTop="1">
      <c r="A23" s="112">
        <v>8</v>
      </c>
      <c r="B23" s="109" t="s">
        <v>13</v>
      </c>
      <c r="C23" s="9" t="s">
        <v>103</v>
      </c>
      <c r="D23" s="10">
        <v>445</v>
      </c>
      <c r="E23" s="100">
        <f>SUM(D23:D25)</f>
        <v>1819</v>
      </c>
    </row>
    <row r="24" spans="1:5" ht="12.75">
      <c r="A24" s="113"/>
      <c r="B24" s="110"/>
      <c r="C24" s="11" t="s">
        <v>104</v>
      </c>
      <c r="D24" s="12">
        <v>726</v>
      </c>
      <c r="E24" s="101"/>
    </row>
    <row r="25" spans="1:5" ht="13.5" thickBot="1">
      <c r="A25" s="114"/>
      <c r="B25" s="111"/>
      <c r="C25" s="13" t="s">
        <v>105</v>
      </c>
      <c r="D25" s="14">
        <v>648</v>
      </c>
      <c r="E25" s="102"/>
    </row>
    <row r="26" spans="1:5" ht="13.5" thickTop="1">
      <c r="A26" s="112">
        <v>9</v>
      </c>
      <c r="B26" s="106" t="s">
        <v>12</v>
      </c>
      <c r="C26" s="2" t="s">
        <v>75</v>
      </c>
      <c r="D26" s="5">
        <v>709</v>
      </c>
      <c r="E26" s="97">
        <f>SUM(D26:D28)</f>
        <v>1810</v>
      </c>
    </row>
    <row r="27" spans="1:5" ht="12.75">
      <c r="A27" s="113"/>
      <c r="B27" s="107"/>
      <c r="C27" s="3" t="s">
        <v>76</v>
      </c>
      <c r="D27" s="6">
        <v>500</v>
      </c>
      <c r="E27" s="98"/>
    </row>
    <row r="28" spans="1:5" ht="13.5" thickBot="1">
      <c r="A28" s="114"/>
      <c r="B28" s="108"/>
      <c r="C28" s="4" t="s">
        <v>78</v>
      </c>
      <c r="D28" s="7">
        <v>601</v>
      </c>
      <c r="E28" s="99"/>
    </row>
    <row r="29" spans="1:5" ht="13.5" thickTop="1">
      <c r="A29" s="112">
        <v>10</v>
      </c>
      <c r="B29" s="134" t="s">
        <v>20</v>
      </c>
      <c r="C29" s="74" t="s">
        <v>100</v>
      </c>
      <c r="D29" s="75">
        <v>642</v>
      </c>
      <c r="E29" s="122">
        <f>SUM(D29:D31)</f>
        <v>1580</v>
      </c>
    </row>
    <row r="30" spans="1:5" ht="12.75">
      <c r="A30" s="113"/>
      <c r="B30" s="135"/>
      <c r="C30" s="76" t="s">
        <v>101</v>
      </c>
      <c r="D30" s="77">
        <v>452</v>
      </c>
      <c r="E30" s="123"/>
    </row>
    <row r="31" spans="1:5" ht="13.5" thickBot="1">
      <c r="A31" s="114"/>
      <c r="B31" s="136"/>
      <c r="C31" s="78" t="s">
        <v>102</v>
      </c>
      <c r="D31" s="79">
        <v>486</v>
      </c>
      <c r="E31" s="124"/>
    </row>
    <row r="32" spans="1:5" ht="13.5" thickTop="1">
      <c r="A32" s="112">
        <v>11</v>
      </c>
      <c r="B32" s="116" t="s">
        <v>16</v>
      </c>
      <c r="C32" s="68" t="s">
        <v>116</v>
      </c>
      <c r="D32" s="69">
        <v>524</v>
      </c>
      <c r="E32" s="87">
        <f>SUM(D32:D34)</f>
        <v>1475</v>
      </c>
    </row>
    <row r="33" spans="1:5" ht="12.75">
      <c r="A33" s="113"/>
      <c r="B33" s="117"/>
      <c r="C33" s="70" t="s">
        <v>117</v>
      </c>
      <c r="D33" s="71">
        <v>580</v>
      </c>
      <c r="E33" s="88"/>
    </row>
    <row r="34" spans="1:5" ht="13.5" thickBot="1">
      <c r="A34" s="114"/>
      <c r="B34" s="118"/>
      <c r="C34" s="72" t="s">
        <v>118</v>
      </c>
      <c r="D34" s="73">
        <v>371</v>
      </c>
      <c r="E34" s="115"/>
    </row>
    <row r="35" spans="1:5" ht="13.5" thickTop="1">
      <c r="A35" s="112">
        <v>12</v>
      </c>
      <c r="B35" s="109" t="s">
        <v>109</v>
      </c>
      <c r="C35" s="9" t="s">
        <v>110</v>
      </c>
      <c r="D35" s="10">
        <v>646</v>
      </c>
      <c r="E35" s="100">
        <f>SUM(D35:D37)</f>
        <v>1417</v>
      </c>
    </row>
    <row r="36" spans="1:5" ht="12.75">
      <c r="A36" s="113"/>
      <c r="B36" s="110"/>
      <c r="C36" s="11" t="s">
        <v>111</v>
      </c>
      <c r="D36" s="12">
        <v>518</v>
      </c>
      <c r="E36" s="101"/>
    </row>
    <row r="37" spans="1:5" ht="13.5" thickBot="1">
      <c r="A37" s="114"/>
      <c r="B37" s="111"/>
      <c r="C37" s="13" t="s">
        <v>112</v>
      </c>
      <c r="D37" s="14">
        <v>253</v>
      </c>
      <c r="E37" s="102"/>
    </row>
    <row r="38" spans="1:5" ht="13.5" thickTop="1">
      <c r="A38" s="112">
        <v>13</v>
      </c>
      <c r="B38" s="131" t="s">
        <v>21</v>
      </c>
      <c r="C38" s="19" t="s">
        <v>79</v>
      </c>
      <c r="D38" s="20">
        <v>519</v>
      </c>
      <c r="E38" s="125">
        <f>SUM(D38:D40)</f>
        <v>1327</v>
      </c>
    </row>
    <row r="39" spans="1:5" ht="12.75">
      <c r="A39" s="113"/>
      <c r="B39" s="132"/>
      <c r="C39" s="21" t="s">
        <v>80</v>
      </c>
      <c r="D39" s="22">
        <v>666</v>
      </c>
      <c r="E39" s="126"/>
    </row>
    <row r="40" spans="1:5" ht="13.5" thickBot="1">
      <c r="A40" s="114"/>
      <c r="B40" s="133"/>
      <c r="C40" s="23" t="s">
        <v>81</v>
      </c>
      <c r="D40" s="24">
        <v>142</v>
      </c>
      <c r="E40" s="127"/>
    </row>
    <row r="41" spans="1:5" ht="13.5" thickTop="1">
      <c r="A41" s="112">
        <v>14</v>
      </c>
      <c r="B41" s="106" t="s">
        <v>15</v>
      </c>
      <c r="C41" s="2" t="s">
        <v>97</v>
      </c>
      <c r="D41" s="5">
        <v>563</v>
      </c>
      <c r="E41" s="97">
        <f>SUM(D41:D43)</f>
        <v>1256</v>
      </c>
    </row>
    <row r="42" spans="1:5" ht="12.75">
      <c r="A42" s="113"/>
      <c r="B42" s="107"/>
      <c r="C42" s="3" t="s">
        <v>98</v>
      </c>
      <c r="D42" s="6">
        <v>590</v>
      </c>
      <c r="E42" s="98"/>
    </row>
    <row r="43" spans="1:5" ht="13.5" thickBot="1">
      <c r="A43" s="114"/>
      <c r="B43" s="108"/>
      <c r="C43" s="4" t="s">
        <v>99</v>
      </c>
      <c r="D43" s="7">
        <v>103</v>
      </c>
      <c r="E43" s="99"/>
    </row>
    <row r="44" spans="1:5" ht="13.5" thickTop="1">
      <c r="A44" s="112">
        <v>15</v>
      </c>
      <c r="B44" s="116" t="s">
        <v>19</v>
      </c>
      <c r="C44" s="68" t="s">
        <v>106</v>
      </c>
      <c r="D44" s="69">
        <v>400</v>
      </c>
      <c r="E44" s="87">
        <f>SUM(D44:D46)</f>
        <v>1178</v>
      </c>
    </row>
    <row r="45" spans="1:5" ht="12.75">
      <c r="A45" s="113"/>
      <c r="B45" s="117"/>
      <c r="C45" s="70" t="s">
        <v>107</v>
      </c>
      <c r="D45" s="71">
        <v>378</v>
      </c>
      <c r="E45" s="88"/>
    </row>
    <row r="46" spans="1:5" ht="13.5" thickBot="1">
      <c r="A46" s="114"/>
      <c r="B46" s="118"/>
      <c r="C46" s="72" t="s">
        <v>108</v>
      </c>
      <c r="D46" s="80">
        <v>400</v>
      </c>
      <c r="E46" s="115"/>
    </row>
    <row r="47" spans="1:5" ht="13.5" thickTop="1">
      <c r="A47" s="112">
        <v>16</v>
      </c>
      <c r="B47" s="106" t="s">
        <v>14</v>
      </c>
      <c r="C47" s="2" t="s">
        <v>72</v>
      </c>
      <c r="D47" s="5">
        <v>227</v>
      </c>
      <c r="E47" s="97">
        <f>SUM(D47:D49)</f>
        <v>1142</v>
      </c>
    </row>
    <row r="48" spans="1:5" ht="12.75">
      <c r="A48" s="113"/>
      <c r="B48" s="107"/>
      <c r="C48" s="3" t="s">
        <v>73</v>
      </c>
      <c r="D48" s="6">
        <v>226</v>
      </c>
      <c r="E48" s="98"/>
    </row>
    <row r="49" spans="1:5" ht="13.5" thickBot="1">
      <c r="A49" s="114"/>
      <c r="B49" s="108"/>
      <c r="C49" s="4" t="s">
        <v>74</v>
      </c>
      <c r="D49" s="7">
        <v>689</v>
      </c>
      <c r="E49" s="99"/>
    </row>
    <row r="50" spans="1:5" ht="13.5" thickTop="1">
      <c r="A50" s="112">
        <v>17</v>
      </c>
      <c r="B50" s="109" t="s">
        <v>17</v>
      </c>
      <c r="C50" s="9" t="s">
        <v>119</v>
      </c>
      <c r="D50" s="10">
        <v>483</v>
      </c>
      <c r="E50" s="100">
        <f>SUM(D50:D52)</f>
        <v>852</v>
      </c>
    </row>
    <row r="51" spans="1:5" ht="12.75">
      <c r="A51" s="113"/>
      <c r="B51" s="110"/>
      <c r="C51" s="11" t="s">
        <v>120</v>
      </c>
      <c r="D51" s="12" t="s">
        <v>77</v>
      </c>
      <c r="E51" s="101"/>
    </row>
    <row r="52" spans="1:5" ht="13.5" thickBot="1">
      <c r="A52" s="114"/>
      <c r="B52" s="111"/>
      <c r="C52" s="13" t="s">
        <v>121</v>
      </c>
      <c r="D52" s="14">
        <v>369</v>
      </c>
      <c r="E52" s="102"/>
    </row>
    <row r="53" spans="1:5" ht="13.5" thickTop="1">
      <c r="A53" s="112">
        <v>18</v>
      </c>
      <c r="B53" s="109" t="s">
        <v>18</v>
      </c>
      <c r="C53" s="9" t="s">
        <v>113</v>
      </c>
      <c r="D53" s="10">
        <v>442</v>
      </c>
      <c r="E53" s="100">
        <f>SUM(D53:D55)</f>
        <v>642</v>
      </c>
    </row>
    <row r="54" spans="1:5" ht="12.75">
      <c r="A54" s="113"/>
      <c r="B54" s="110"/>
      <c r="C54" s="11" t="s">
        <v>114</v>
      </c>
      <c r="D54" s="12">
        <v>200</v>
      </c>
      <c r="E54" s="101"/>
    </row>
    <row r="55" spans="1:5" ht="13.5" thickBot="1">
      <c r="A55" s="114"/>
      <c r="B55" s="111"/>
      <c r="C55" s="13" t="s">
        <v>115</v>
      </c>
      <c r="D55" s="14">
        <v>0</v>
      </c>
      <c r="E55" s="102"/>
    </row>
    <row r="56" spans="1:5" ht="13.5" thickTop="1">
      <c r="A56" s="112">
        <v>19</v>
      </c>
      <c r="B56" s="106" t="s">
        <v>67</v>
      </c>
      <c r="C56" s="2" t="s">
        <v>85</v>
      </c>
      <c r="D56" s="5">
        <v>100</v>
      </c>
      <c r="E56" s="97">
        <f>SUM(D56:D58)</f>
        <v>200</v>
      </c>
    </row>
    <row r="57" spans="1:5" ht="12.75">
      <c r="A57" s="113"/>
      <c r="B57" s="107"/>
      <c r="C57" s="3" t="s">
        <v>86</v>
      </c>
      <c r="D57" s="6">
        <v>0</v>
      </c>
      <c r="E57" s="98"/>
    </row>
    <row r="58" spans="1:5" ht="13.5" thickBot="1">
      <c r="A58" s="114"/>
      <c r="B58" s="108"/>
      <c r="C58" s="4" t="s">
        <v>87</v>
      </c>
      <c r="D58" s="7">
        <v>100</v>
      </c>
      <c r="E58" s="99"/>
    </row>
    <row r="59" spans="1:5" ht="13.5" thickTop="1">
      <c r="A59" s="112">
        <v>20</v>
      </c>
      <c r="B59" s="128" t="s">
        <v>71</v>
      </c>
      <c r="C59" s="81" t="s">
        <v>68</v>
      </c>
      <c r="D59" s="82">
        <v>100</v>
      </c>
      <c r="E59" s="119">
        <f>SUM(D59:D61)</f>
        <v>100</v>
      </c>
    </row>
    <row r="60" spans="1:5" ht="12.75">
      <c r="A60" s="113"/>
      <c r="B60" s="129"/>
      <c r="C60" s="83" t="s">
        <v>69</v>
      </c>
      <c r="D60" s="84">
        <v>0</v>
      </c>
      <c r="E60" s="120"/>
    </row>
    <row r="61" spans="1:5" ht="13.5" thickBot="1">
      <c r="A61" s="114"/>
      <c r="B61" s="130"/>
      <c r="C61" s="85" t="s">
        <v>70</v>
      </c>
      <c r="D61" s="86">
        <v>0</v>
      </c>
      <c r="E61" s="121"/>
    </row>
    <row r="62" ht="13.5" thickTop="1"/>
  </sheetData>
  <sheetProtection sheet="1" objects="1" scenarios="1"/>
  <mergeCells count="60">
    <mergeCell ref="A11:A13"/>
    <mergeCell ref="B29:B31"/>
    <mergeCell ref="A26:A28"/>
    <mergeCell ref="A29:A31"/>
    <mergeCell ref="A14:A16"/>
    <mergeCell ref="A17:A19"/>
    <mergeCell ref="B14:B16"/>
    <mergeCell ref="B20:B22"/>
    <mergeCell ref="A8:A10"/>
    <mergeCell ref="A2:A4"/>
    <mergeCell ref="A5:A7"/>
    <mergeCell ref="B50:B52"/>
    <mergeCell ref="A32:A34"/>
    <mergeCell ref="B32:B34"/>
    <mergeCell ref="A44:A46"/>
    <mergeCell ref="B38:B40"/>
    <mergeCell ref="A47:A49"/>
    <mergeCell ref="A38:A40"/>
    <mergeCell ref="A56:A58"/>
    <mergeCell ref="B56:B58"/>
    <mergeCell ref="A59:A61"/>
    <mergeCell ref="B59:B61"/>
    <mergeCell ref="E56:E58"/>
    <mergeCell ref="E59:E61"/>
    <mergeCell ref="E29:E31"/>
    <mergeCell ref="E53:E55"/>
    <mergeCell ref="E50:E52"/>
    <mergeCell ref="E47:E49"/>
    <mergeCell ref="E32:E34"/>
    <mergeCell ref="E38:E40"/>
    <mergeCell ref="E41:E43"/>
    <mergeCell ref="E35:E37"/>
    <mergeCell ref="A41:A43"/>
    <mergeCell ref="A23:A25"/>
    <mergeCell ref="B23:B25"/>
    <mergeCell ref="B26:B28"/>
    <mergeCell ref="A35:A37"/>
    <mergeCell ref="B35:B37"/>
    <mergeCell ref="B41:B43"/>
    <mergeCell ref="E20:E22"/>
    <mergeCell ref="B53:B55"/>
    <mergeCell ref="B47:B49"/>
    <mergeCell ref="A20:A22"/>
    <mergeCell ref="E44:E46"/>
    <mergeCell ref="A53:A55"/>
    <mergeCell ref="A50:A52"/>
    <mergeCell ref="B44:B46"/>
    <mergeCell ref="E23:E25"/>
    <mergeCell ref="E26:E28"/>
    <mergeCell ref="B2:B4"/>
    <mergeCell ref="B5:B7"/>
    <mergeCell ref="B17:B19"/>
    <mergeCell ref="B11:B13"/>
    <mergeCell ref="B8:B10"/>
    <mergeCell ref="E11:E13"/>
    <mergeCell ref="E17:E19"/>
    <mergeCell ref="E2:E4"/>
    <mergeCell ref="E5:E7"/>
    <mergeCell ref="E14:E16"/>
    <mergeCell ref="E8:E10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5" customWidth="1"/>
    <col min="2" max="2" width="9.125" style="25" customWidth="1"/>
    <col min="3" max="3" width="14.75390625" style="25" bestFit="1" customWidth="1"/>
    <col min="4" max="16384" width="9.125" style="25" customWidth="1"/>
  </cols>
  <sheetData>
    <row r="1" spans="1:9" ht="15.75">
      <c r="A1" s="143" t="s">
        <v>57</v>
      </c>
      <c r="B1" s="143"/>
      <c r="C1" s="143"/>
      <c r="D1" s="143"/>
      <c r="E1" s="143"/>
      <c r="F1" s="143"/>
      <c r="G1" s="143"/>
      <c r="H1" s="143"/>
      <c r="I1" s="143"/>
    </row>
    <row r="2" spans="1:9" ht="15.75">
      <c r="A2" s="143" t="s">
        <v>54</v>
      </c>
      <c r="B2" s="143"/>
      <c r="C2" s="143"/>
      <c r="D2" s="143"/>
      <c r="E2" s="143"/>
      <c r="F2" s="143"/>
      <c r="G2" s="143"/>
      <c r="H2" s="143"/>
      <c r="I2" s="143"/>
    </row>
    <row r="3" spans="1:9" ht="15.75">
      <c r="A3" s="137"/>
      <c r="B3" s="137"/>
      <c r="C3" s="137"/>
      <c r="D3" s="137"/>
      <c r="E3" s="137"/>
      <c r="F3" s="137"/>
      <c r="G3" s="137"/>
      <c r="H3" s="137"/>
      <c r="I3" s="137"/>
    </row>
    <row r="4" spans="1:9" ht="15.75">
      <c r="A4" s="138"/>
      <c r="B4" s="138"/>
      <c r="C4" s="138"/>
      <c r="D4" s="138"/>
      <c r="E4" s="138"/>
      <c r="F4" s="138"/>
      <c r="G4" s="138"/>
      <c r="H4" s="138"/>
      <c r="I4" s="138"/>
    </row>
    <row r="5" spans="1:9" ht="18">
      <c r="A5" s="26" t="s">
        <v>11</v>
      </c>
      <c r="B5" s="27">
        <v>1</v>
      </c>
      <c r="C5" s="28" t="str">
        <f>ПротМужСтр1!G36</f>
        <v>Кировский р-н Уфы</v>
      </c>
      <c r="D5" s="29"/>
      <c r="E5" s="29"/>
      <c r="F5" s="29"/>
      <c r="G5" s="29"/>
      <c r="H5" s="29"/>
      <c r="I5" s="29"/>
    </row>
    <row r="6" spans="1:9" ht="18">
      <c r="A6" s="26" t="s">
        <v>10</v>
      </c>
      <c r="B6" s="27">
        <v>2</v>
      </c>
      <c r="C6" s="28" t="str">
        <f>ПротМужСтр1!G56</f>
        <v>Орджоникидзевский р-н Уфы</v>
      </c>
      <c r="D6" s="29"/>
      <c r="E6" s="29"/>
      <c r="F6" s="29"/>
      <c r="G6" s="29"/>
      <c r="H6" s="29"/>
      <c r="I6" s="29"/>
    </row>
    <row r="7" spans="1:9" ht="18">
      <c r="A7" s="26" t="s">
        <v>7</v>
      </c>
      <c r="B7" s="27">
        <v>3</v>
      </c>
      <c r="C7" s="28" t="str">
        <f>ПротМужСтр1!G64</f>
        <v>Октябрьский р-н Уфы</v>
      </c>
      <c r="D7" s="29"/>
      <c r="E7" s="29"/>
      <c r="F7" s="29"/>
      <c r="G7" s="29"/>
      <c r="H7" s="29"/>
      <c r="I7" s="29"/>
    </row>
    <row r="8" spans="1:9" ht="18">
      <c r="A8" s="26" t="s">
        <v>9</v>
      </c>
      <c r="B8" s="27">
        <v>4</v>
      </c>
      <c r="C8" s="28" t="str">
        <f>ПротМужСтр1!G66</f>
        <v>Советский р-н Уфы</v>
      </c>
      <c r="D8" s="29"/>
      <c r="E8" s="29"/>
      <c r="F8" s="29"/>
      <c r="G8" s="29"/>
      <c r="H8" s="29"/>
      <c r="I8" s="29"/>
    </row>
    <row r="9" spans="1:9" ht="18">
      <c r="A9" s="26" t="s">
        <v>3</v>
      </c>
      <c r="B9" s="27">
        <v>5</v>
      </c>
      <c r="C9" s="28" t="str">
        <f>ПротМужСтр1!D72</f>
        <v>Ленинский р-н Уфы</v>
      </c>
      <c r="D9" s="29"/>
      <c r="E9" s="29"/>
      <c r="F9" s="29"/>
      <c r="G9" s="29"/>
      <c r="H9" s="29"/>
      <c r="I9" s="29"/>
    </row>
    <row r="10" spans="1:9" ht="18">
      <c r="A10" s="26" t="s">
        <v>6</v>
      </c>
      <c r="B10" s="27">
        <v>6</v>
      </c>
      <c r="C10" s="28" t="str">
        <f>ПротМужСтр1!D75</f>
        <v>Демский р-н Уфы</v>
      </c>
      <c r="D10" s="29"/>
      <c r="E10" s="29"/>
      <c r="F10" s="29"/>
      <c r="G10" s="29"/>
      <c r="H10" s="29"/>
      <c r="I10" s="29"/>
    </row>
    <row r="11" spans="1:9" ht="18">
      <c r="A11" s="26" t="s">
        <v>8</v>
      </c>
      <c r="B11" s="27">
        <v>7</v>
      </c>
      <c r="C11" s="28" t="str">
        <f>ПротМужСтр1!G69</f>
        <v>Стерлитамак</v>
      </c>
      <c r="D11" s="29"/>
      <c r="E11" s="29"/>
      <c r="F11" s="29"/>
      <c r="G11" s="29"/>
      <c r="H11" s="29"/>
      <c r="I11" s="29"/>
    </row>
    <row r="12" spans="1:9" ht="18">
      <c r="A12" s="26" t="s">
        <v>122</v>
      </c>
      <c r="B12" s="27">
        <v>8</v>
      </c>
      <c r="C12" s="28" t="str">
        <f>ПротМужСтр1!G71</f>
        <v>Калининский р-н Уфы</v>
      </c>
      <c r="D12" s="29"/>
      <c r="E12" s="29"/>
      <c r="F12" s="29"/>
      <c r="G12" s="29"/>
      <c r="H12" s="29"/>
      <c r="I12" s="29"/>
    </row>
    <row r="13" spans="1:9" ht="18">
      <c r="A13" s="26" t="s">
        <v>123</v>
      </c>
      <c r="B13" s="27">
        <v>9</v>
      </c>
      <c r="C13" s="28" t="str">
        <f>ПротМужСтр2!E11</f>
        <v>Благовещенск</v>
      </c>
      <c r="D13" s="29"/>
      <c r="E13" s="29"/>
      <c r="F13" s="29"/>
      <c r="G13" s="29"/>
      <c r="H13" s="29"/>
      <c r="I13" s="29"/>
    </row>
    <row r="14" spans="1:9" ht="18">
      <c r="A14" s="26" t="s">
        <v>20</v>
      </c>
      <c r="B14" s="27">
        <v>10</v>
      </c>
      <c r="C14" s="28" t="str">
        <f>ПротМужСтр2!E17</f>
        <v>Краснокамский р-н</v>
      </c>
      <c r="D14" s="29"/>
      <c r="E14" s="29"/>
      <c r="F14" s="29"/>
      <c r="G14" s="29"/>
      <c r="H14" s="29"/>
      <c r="I14" s="29"/>
    </row>
    <row r="15" spans="1:9" ht="18">
      <c r="A15" s="26" t="s">
        <v>16</v>
      </c>
      <c r="B15" s="27">
        <v>11</v>
      </c>
      <c r="C15" s="28" t="str">
        <f>ПротМужСтр2!G5</f>
        <v>Салават</v>
      </c>
      <c r="D15" s="29"/>
      <c r="E15" s="29"/>
      <c r="F15" s="29"/>
      <c r="G15" s="29"/>
      <c r="H15" s="29"/>
      <c r="I15" s="29"/>
    </row>
    <row r="16" spans="1:9" ht="18">
      <c r="A16" s="26" t="s">
        <v>124</v>
      </c>
      <c r="B16" s="27">
        <v>12</v>
      </c>
      <c r="C16" s="28" t="str">
        <f>ПротМужСтр2!G7</f>
        <v>Чишминский р-н</v>
      </c>
      <c r="D16" s="29"/>
      <c r="E16" s="29"/>
      <c r="F16" s="29"/>
      <c r="G16" s="29"/>
      <c r="H16" s="29"/>
      <c r="I16" s="29"/>
    </row>
    <row r="17" spans="1:9" ht="18">
      <c r="A17" s="26" t="s">
        <v>125</v>
      </c>
      <c r="B17" s="27">
        <v>13</v>
      </c>
      <c r="C17" s="28" t="str">
        <f>ПротМужСтр2!G23</f>
        <v>Нефтекамск</v>
      </c>
      <c r="D17" s="29"/>
      <c r="E17" s="29"/>
      <c r="F17" s="29"/>
      <c r="G17" s="29"/>
      <c r="H17" s="29"/>
      <c r="I17" s="29"/>
    </row>
    <row r="18" spans="1:9" ht="18">
      <c r="A18" s="26" t="s">
        <v>126</v>
      </c>
      <c r="B18" s="27">
        <v>14</v>
      </c>
      <c r="C18" s="28" t="str">
        <f>ПротМужСтр2!G26</f>
        <v>г.Октябрьский</v>
      </c>
      <c r="D18" s="29"/>
      <c r="E18" s="29"/>
      <c r="F18" s="29"/>
      <c r="G18" s="29"/>
      <c r="H18" s="29"/>
      <c r="I18" s="29"/>
    </row>
    <row r="19" spans="1:9" ht="18">
      <c r="A19" s="26" t="s">
        <v>19</v>
      </c>
      <c r="B19" s="27">
        <v>15</v>
      </c>
      <c r="C19" s="28" t="str">
        <f>ПротМужСтр2!C21</f>
        <v>Туймазы</v>
      </c>
      <c r="D19" s="29"/>
      <c r="E19" s="29"/>
      <c r="F19" s="29"/>
      <c r="G19" s="29"/>
      <c r="H19" s="29"/>
      <c r="I19" s="29"/>
    </row>
    <row r="20" spans="1:9" ht="18">
      <c r="A20" s="26" t="s">
        <v>14</v>
      </c>
      <c r="B20" s="27">
        <v>16</v>
      </c>
      <c r="C20" s="28" t="str">
        <f>ПротМужСтр2!C23</f>
        <v>Гафурийский р-н</v>
      </c>
      <c r="D20" s="29"/>
      <c r="E20" s="29"/>
      <c r="F20" s="29"/>
      <c r="G20" s="29"/>
      <c r="H20" s="29"/>
      <c r="I20" s="29"/>
    </row>
    <row r="21" spans="1:9" ht="18">
      <c r="A21" s="26" t="s">
        <v>127</v>
      </c>
      <c r="B21" s="27">
        <v>17</v>
      </c>
      <c r="C21" s="28" t="str">
        <f>ПротМужСтр2!F41</f>
        <v>Сибай</v>
      </c>
      <c r="D21" s="29"/>
      <c r="E21" s="29"/>
      <c r="F21" s="29"/>
      <c r="G21" s="29"/>
      <c r="H21" s="29"/>
      <c r="I21" s="29"/>
    </row>
    <row r="22" spans="1:9" ht="18">
      <c r="A22" s="26" t="s">
        <v>128</v>
      </c>
      <c r="B22" s="27">
        <v>18</v>
      </c>
      <c r="C22" s="28" t="str">
        <f>ПротМужСтр2!G50</f>
        <v>Мелеуз</v>
      </c>
      <c r="D22" s="29"/>
      <c r="E22" s="29"/>
      <c r="F22" s="29"/>
      <c r="G22" s="29"/>
      <c r="H22" s="29"/>
      <c r="I22" s="29"/>
    </row>
    <row r="23" spans="1:9" ht="18">
      <c r="A23" s="26" t="s">
        <v>129</v>
      </c>
      <c r="B23" s="27">
        <v>19</v>
      </c>
      <c r="C23" s="28" t="str">
        <f>ПротМужСтр2!F56</f>
        <v>Ишимбай</v>
      </c>
      <c r="D23" s="29"/>
      <c r="E23" s="29"/>
      <c r="F23" s="29"/>
      <c r="G23" s="29"/>
      <c r="H23" s="29"/>
      <c r="I23" s="29"/>
    </row>
    <row r="24" spans="1:9" ht="18">
      <c r="A24" s="26" t="s">
        <v>130</v>
      </c>
      <c r="B24" s="27">
        <v>20</v>
      </c>
      <c r="C24" s="28" t="str">
        <f>ПротМужСтр2!F58</f>
        <v>Белебей</v>
      </c>
      <c r="D24" s="29"/>
      <c r="E24" s="29"/>
      <c r="F24" s="29"/>
      <c r="G24" s="29"/>
      <c r="H24" s="29"/>
      <c r="I24" s="29"/>
    </row>
    <row r="25" spans="1:9" ht="18">
      <c r="A25" s="26" t="s">
        <v>22</v>
      </c>
      <c r="B25" s="27">
        <v>21</v>
      </c>
      <c r="C25" s="28">
        <f>ПротМужСтр2!G63</f>
        <v>0</v>
      </c>
      <c r="D25" s="29"/>
      <c r="E25" s="29"/>
      <c r="F25" s="29"/>
      <c r="G25" s="29"/>
      <c r="H25" s="29"/>
      <c r="I25" s="29"/>
    </row>
    <row r="26" spans="1:9" ht="18">
      <c r="A26" s="26" t="s">
        <v>22</v>
      </c>
      <c r="B26" s="27">
        <v>22</v>
      </c>
      <c r="C26" s="28">
        <f>ПротМужСтр2!G66</f>
        <v>0</v>
      </c>
      <c r="D26" s="29"/>
      <c r="E26" s="29"/>
      <c r="F26" s="29"/>
      <c r="G26" s="29"/>
      <c r="H26" s="29"/>
      <c r="I26" s="29"/>
    </row>
    <row r="27" spans="1:9" ht="18">
      <c r="A27" s="26" t="s">
        <v>22</v>
      </c>
      <c r="B27" s="27">
        <v>23</v>
      </c>
      <c r="C27" s="28">
        <f>ПротМужСтр2!C60</f>
        <v>0</v>
      </c>
      <c r="D27" s="29"/>
      <c r="E27" s="29"/>
      <c r="F27" s="29"/>
      <c r="G27" s="29"/>
      <c r="H27" s="29"/>
      <c r="I27" s="29"/>
    </row>
    <row r="28" spans="1:9" ht="18">
      <c r="A28" s="26" t="s">
        <v>22</v>
      </c>
      <c r="B28" s="27">
        <v>24</v>
      </c>
      <c r="C28" s="28">
        <f>ПротМужСтр2!C62</f>
        <v>0</v>
      </c>
      <c r="D28" s="29"/>
      <c r="E28" s="29"/>
      <c r="F28" s="29"/>
      <c r="G28" s="29"/>
      <c r="H28" s="29"/>
      <c r="I28" s="29"/>
    </row>
    <row r="29" spans="1:9" ht="18">
      <c r="A29" s="26" t="s">
        <v>22</v>
      </c>
      <c r="B29" s="27">
        <v>25</v>
      </c>
      <c r="C29" s="28">
        <f>ПротМужСтр2!E72</f>
        <v>0</v>
      </c>
      <c r="D29" s="29"/>
      <c r="E29" s="29"/>
      <c r="F29" s="29"/>
      <c r="G29" s="29"/>
      <c r="H29" s="29"/>
      <c r="I29" s="29"/>
    </row>
    <row r="30" spans="1:9" ht="18">
      <c r="A30" s="26" t="s">
        <v>22</v>
      </c>
      <c r="B30" s="27">
        <v>26</v>
      </c>
      <c r="C30" s="28">
        <f>ПротМужСтр2!E78</f>
        <v>0</v>
      </c>
      <c r="D30" s="29"/>
      <c r="E30" s="29"/>
      <c r="F30" s="29"/>
      <c r="G30" s="29"/>
      <c r="H30" s="29"/>
      <c r="I30" s="29"/>
    </row>
    <row r="31" spans="1:9" ht="18">
      <c r="A31" s="26" t="s">
        <v>22</v>
      </c>
      <c r="B31" s="27">
        <v>27</v>
      </c>
      <c r="C31" s="28">
        <f>ПротМужСтр2!G69</f>
        <v>0</v>
      </c>
      <c r="D31" s="29"/>
      <c r="E31" s="29"/>
      <c r="F31" s="29"/>
      <c r="G31" s="29"/>
      <c r="H31" s="29"/>
      <c r="I31" s="29"/>
    </row>
    <row r="32" spans="1:9" ht="18">
      <c r="A32" s="26" t="s">
        <v>22</v>
      </c>
      <c r="B32" s="27">
        <v>28</v>
      </c>
      <c r="C32" s="28">
        <f>ПротМужСтр2!G71</f>
        <v>0</v>
      </c>
      <c r="D32" s="29"/>
      <c r="E32" s="29"/>
      <c r="F32" s="29"/>
      <c r="G32" s="29"/>
      <c r="H32" s="29"/>
      <c r="I32" s="29"/>
    </row>
    <row r="33" spans="1:9" ht="18">
      <c r="A33" s="26" t="s">
        <v>22</v>
      </c>
      <c r="B33" s="27">
        <v>29</v>
      </c>
      <c r="C33" s="28">
        <f>ПротМужСтр2!G84</f>
        <v>0</v>
      </c>
      <c r="D33" s="29"/>
      <c r="E33" s="29"/>
      <c r="F33" s="29"/>
      <c r="G33" s="29"/>
      <c r="H33" s="29"/>
      <c r="I33" s="29"/>
    </row>
    <row r="34" spans="1:9" ht="18">
      <c r="A34" s="26" t="s">
        <v>22</v>
      </c>
      <c r="B34" s="27">
        <v>30</v>
      </c>
      <c r="C34" s="28">
        <f>ПротМужСтр2!G87</f>
        <v>0</v>
      </c>
      <c r="D34" s="29"/>
      <c r="E34" s="29"/>
      <c r="F34" s="29"/>
      <c r="G34" s="29"/>
      <c r="H34" s="29"/>
      <c r="I34" s="29"/>
    </row>
    <row r="35" spans="1:9" ht="18">
      <c r="A35" s="26" t="s">
        <v>22</v>
      </c>
      <c r="B35" s="27">
        <v>31</v>
      </c>
      <c r="C35" s="28">
        <f>ПротМужСтр2!C82</f>
        <v>0</v>
      </c>
      <c r="D35" s="29"/>
      <c r="E35" s="29"/>
      <c r="F35" s="29"/>
      <c r="G35" s="29"/>
      <c r="H35" s="29"/>
      <c r="I35" s="29"/>
    </row>
    <row r="36" spans="1:9" ht="18">
      <c r="A36" s="26" t="s">
        <v>22</v>
      </c>
      <c r="B36" s="27">
        <v>32</v>
      </c>
      <c r="C36" s="28">
        <f>ПротМужСтр2!C84</f>
        <v>0</v>
      </c>
      <c r="D36" s="29"/>
      <c r="E36" s="29"/>
      <c r="F36" s="29"/>
      <c r="G36" s="29"/>
      <c r="H36" s="29"/>
      <c r="I36" s="29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30" customWidth="1"/>
    <col min="2" max="2" width="18.875" style="30" customWidth="1"/>
    <col min="3" max="6" width="17.75390625" style="30" customWidth="1"/>
    <col min="7" max="7" width="18.00390625" style="30" customWidth="1"/>
    <col min="8" max="16384" width="9.125" style="30" customWidth="1"/>
  </cols>
  <sheetData>
    <row r="1" spans="1:7" ht="15.75">
      <c r="A1" s="139" t="str">
        <f>СписокМужКом!A1</f>
        <v>Мужской Командный Чемпионат Башкортостана 2009</v>
      </c>
      <c r="B1" s="139"/>
      <c r="C1" s="139"/>
      <c r="D1" s="139"/>
      <c r="E1" s="139"/>
      <c r="F1" s="139"/>
      <c r="G1" s="139"/>
    </row>
    <row r="2" spans="1:7" ht="15.75">
      <c r="A2" s="139" t="str">
        <f>СписокМужКом!A2</f>
        <v>10-12 мая 2009 г.</v>
      </c>
      <c r="B2" s="139"/>
      <c r="C2" s="139"/>
      <c r="D2" s="139"/>
      <c r="E2" s="139"/>
      <c r="F2" s="139"/>
      <c r="G2" s="139"/>
    </row>
    <row r="3" spans="1:7" ht="15.75">
      <c r="A3" s="139"/>
      <c r="B3" s="139"/>
      <c r="C3" s="139"/>
      <c r="D3" s="139"/>
      <c r="E3" s="139"/>
      <c r="F3" s="139"/>
      <c r="G3" s="139"/>
    </row>
    <row r="4" spans="1:7" ht="12.75">
      <c r="A4" s="31"/>
      <c r="B4" s="31"/>
      <c r="C4" s="31"/>
      <c r="D4" s="31"/>
      <c r="E4" s="31"/>
      <c r="F4" s="31"/>
      <c r="G4" s="31"/>
    </row>
    <row r="5" spans="1:19" ht="10.5" customHeight="1">
      <c r="A5" s="32">
        <v>1</v>
      </c>
      <c r="B5" s="33" t="str">
        <f>СписокМужКом!A5</f>
        <v>Кировский р-н Уфы</v>
      </c>
      <c r="C5" s="31"/>
      <c r="D5" s="31"/>
      <c r="E5" s="31"/>
      <c r="F5" s="31"/>
      <c r="G5" s="3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0.5" customHeight="1">
      <c r="A6" s="31"/>
      <c r="B6" s="35">
        <v>1</v>
      </c>
      <c r="C6" s="36" t="s">
        <v>11</v>
      </c>
      <c r="D6" s="31"/>
      <c r="E6" s="37"/>
      <c r="F6" s="31"/>
      <c r="G6" s="3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0.5" customHeight="1">
      <c r="A7" s="32">
        <v>32</v>
      </c>
      <c r="B7" s="38" t="str">
        <f>СписокМужКом!A36</f>
        <v>нет</v>
      </c>
      <c r="C7" s="39"/>
      <c r="D7" s="31"/>
      <c r="E7" s="31"/>
      <c r="F7" s="31"/>
      <c r="G7" s="3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0.5" customHeight="1">
      <c r="A8" s="31"/>
      <c r="B8" s="31"/>
      <c r="C8" s="35">
        <v>17</v>
      </c>
      <c r="D8" s="36" t="s">
        <v>11</v>
      </c>
      <c r="E8" s="31"/>
      <c r="F8" s="31"/>
      <c r="G8" s="3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0.5" customHeight="1">
      <c r="A9" s="32">
        <v>17</v>
      </c>
      <c r="B9" s="33" t="str">
        <f>СписокМужКом!A21</f>
        <v>Сибай</v>
      </c>
      <c r="C9" s="39"/>
      <c r="D9" s="39"/>
      <c r="E9" s="31"/>
      <c r="F9" s="31"/>
      <c r="G9" s="3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0.5" customHeight="1">
      <c r="A10" s="31"/>
      <c r="B10" s="35">
        <v>2</v>
      </c>
      <c r="C10" s="40" t="s">
        <v>14</v>
      </c>
      <c r="D10" s="39"/>
      <c r="E10" s="31"/>
      <c r="F10" s="31"/>
      <c r="G10" s="3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0.5" customHeight="1">
      <c r="A11" s="32">
        <v>16</v>
      </c>
      <c r="B11" s="38" t="str">
        <f>СписокМужКом!A20</f>
        <v>г.Октябрьский</v>
      </c>
      <c r="C11" s="31"/>
      <c r="D11" s="39"/>
      <c r="E11" s="31"/>
      <c r="F11" s="31"/>
      <c r="G11" s="3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0.5" customHeight="1">
      <c r="A12" s="31"/>
      <c r="B12" s="31"/>
      <c r="C12" s="31"/>
      <c r="D12" s="35">
        <v>25</v>
      </c>
      <c r="E12" s="36" t="s">
        <v>11</v>
      </c>
      <c r="F12" s="31"/>
      <c r="G12" s="41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customHeight="1">
      <c r="A13" s="32">
        <v>9</v>
      </c>
      <c r="B13" s="33" t="str">
        <f>СписокМужКом!A13</f>
        <v>Стерлитамак</v>
      </c>
      <c r="C13" s="31"/>
      <c r="D13" s="39"/>
      <c r="E13" s="39"/>
      <c r="F13" s="31"/>
      <c r="G13" s="4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" customHeight="1">
      <c r="A14" s="31"/>
      <c r="B14" s="35">
        <v>3</v>
      </c>
      <c r="C14" s="36" t="s">
        <v>123</v>
      </c>
      <c r="D14" s="39"/>
      <c r="E14" s="39"/>
      <c r="F14" s="31"/>
      <c r="G14" s="4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customHeight="1">
      <c r="A15" s="32">
        <v>24</v>
      </c>
      <c r="B15" s="38" t="str">
        <f>СписокМужКом!A28</f>
        <v>нет</v>
      </c>
      <c r="C15" s="39"/>
      <c r="D15" s="39"/>
      <c r="E15" s="39"/>
      <c r="F15" s="31"/>
      <c r="G15" s="4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" customHeight="1">
      <c r="A16" s="31"/>
      <c r="B16" s="31"/>
      <c r="C16" s="35">
        <v>18</v>
      </c>
      <c r="D16" s="40" t="s">
        <v>123</v>
      </c>
      <c r="E16" s="39"/>
      <c r="F16" s="31"/>
      <c r="G16" s="4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" customHeight="1">
      <c r="A17" s="32">
        <v>25</v>
      </c>
      <c r="B17" s="33" t="str">
        <f>СписокМужКом!A29</f>
        <v>нет</v>
      </c>
      <c r="C17" s="39"/>
      <c r="D17" s="31"/>
      <c r="E17" s="39"/>
      <c r="F17" s="31"/>
      <c r="G17" s="4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" customHeight="1">
      <c r="A18" s="31"/>
      <c r="B18" s="35">
        <v>4</v>
      </c>
      <c r="C18" s="40" t="s">
        <v>122</v>
      </c>
      <c r="D18" s="31"/>
      <c r="E18" s="39"/>
      <c r="F18" s="31"/>
      <c r="G18" s="3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" customHeight="1">
      <c r="A19" s="32">
        <v>8</v>
      </c>
      <c r="B19" s="38" t="str">
        <f>СписокМужКом!A12</f>
        <v>Благовещенск</v>
      </c>
      <c r="C19" s="31"/>
      <c r="D19" s="31"/>
      <c r="E19" s="39"/>
      <c r="F19" s="31"/>
      <c r="G19" s="3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" customHeight="1">
      <c r="A20" s="31"/>
      <c r="B20" s="31"/>
      <c r="C20" s="31"/>
      <c r="D20" s="31"/>
      <c r="E20" s="35">
        <v>29</v>
      </c>
      <c r="F20" s="36" t="s">
        <v>11</v>
      </c>
      <c r="G20" s="3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" customHeight="1">
      <c r="A21" s="32">
        <v>5</v>
      </c>
      <c r="B21" s="33" t="str">
        <f>СписокМужКом!A9</f>
        <v>Ленинский р-н Уфы</v>
      </c>
      <c r="C21" s="31"/>
      <c r="D21" s="31"/>
      <c r="E21" s="39"/>
      <c r="F21" s="39"/>
      <c r="G21" s="3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" customHeight="1">
      <c r="A22" s="31"/>
      <c r="B22" s="35">
        <v>5</v>
      </c>
      <c r="C22" s="36" t="s">
        <v>3</v>
      </c>
      <c r="D22" s="31"/>
      <c r="E22" s="39"/>
      <c r="F22" s="39"/>
      <c r="G22" s="3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" customHeight="1">
      <c r="A23" s="32">
        <v>28</v>
      </c>
      <c r="B23" s="38" t="str">
        <f>СписокМужКом!A32</f>
        <v>нет</v>
      </c>
      <c r="C23" s="39"/>
      <c r="D23" s="31"/>
      <c r="E23" s="39"/>
      <c r="F23" s="39"/>
      <c r="G23" s="3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" customHeight="1">
      <c r="A24" s="31"/>
      <c r="B24" s="31"/>
      <c r="C24" s="35">
        <v>19</v>
      </c>
      <c r="D24" s="36" t="s">
        <v>3</v>
      </c>
      <c r="E24" s="39"/>
      <c r="F24" s="39"/>
      <c r="G24" s="3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" customHeight="1">
      <c r="A25" s="32">
        <v>21</v>
      </c>
      <c r="B25" s="33" t="str">
        <f>СписокМужКом!A25</f>
        <v>нет</v>
      </c>
      <c r="C25" s="39"/>
      <c r="D25" s="39"/>
      <c r="E25" s="39"/>
      <c r="F25" s="39"/>
      <c r="G25" s="3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" customHeight="1">
      <c r="A26" s="31"/>
      <c r="B26" s="35">
        <v>6</v>
      </c>
      <c r="C26" s="40" t="s">
        <v>124</v>
      </c>
      <c r="D26" s="39"/>
      <c r="E26" s="39"/>
      <c r="F26" s="39"/>
      <c r="G26" s="3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" customHeight="1">
      <c r="A27" s="32">
        <v>12</v>
      </c>
      <c r="B27" s="38" t="str">
        <f>СписокМужКом!A16</f>
        <v>Туймазы</v>
      </c>
      <c r="C27" s="31"/>
      <c r="D27" s="39"/>
      <c r="E27" s="39"/>
      <c r="F27" s="39"/>
      <c r="G27" s="3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" customHeight="1">
      <c r="A28" s="31"/>
      <c r="B28" s="31"/>
      <c r="C28" s="31"/>
      <c r="D28" s="35">
        <v>26</v>
      </c>
      <c r="E28" s="40" t="s">
        <v>9</v>
      </c>
      <c r="F28" s="39"/>
      <c r="G28" s="3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" customHeight="1">
      <c r="A29" s="32">
        <v>13</v>
      </c>
      <c r="B29" s="33" t="str">
        <f>СписокМужКом!A17</f>
        <v>Салават</v>
      </c>
      <c r="C29" s="31"/>
      <c r="D29" s="39"/>
      <c r="E29" s="31"/>
      <c r="F29" s="39"/>
      <c r="G29" s="3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" customHeight="1">
      <c r="A30" s="31"/>
      <c r="B30" s="35">
        <v>7</v>
      </c>
      <c r="C30" s="36" t="s">
        <v>125</v>
      </c>
      <c r="D30" s="39"/>
      <c r="E30" s="31"/>
      <c r="F30" s="39"/>
      <c r="G30" s="3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" customHeight="1">
      <c r="A31" s="32">
        <v>20</v>
      </c>
      <c r="B31" s="38" t="str">
        <f>СписокМужКом!A24</f>
        <v>Белебей</v>
      </c>
      <c r="C31" s="39"/>
      <c r="D31" s="39"/>
      <c r="E31" s="31"/>
      <c r="F31" s="39"/>
      <c r="G31" s="3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" customHeight="1">
      <c r="A32" s="31"/>
      <c r="B32" s="31"/>
      <c r="C32" s="35">
        <v>20</v>
      </c>
      <c r="D32" s="40" t="s">
        <v>9</v>
      </c>
      <c r="E32" s="31"/>
      <c r="F32" s="39"/>
      <c r="G32" s="3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" customHeight="1">
      <c r="A33" s="32">
        <v>29</v>
      </c>
      <c r="B33" s="33" t="str">
        <f>СписокМужКом!A33</f>
        <v>нет</v>
      </c>
      <c r="C33" s="39"/>
      <c r="D33" s="31"/>
      <c r="E33" s="31"/>
      <c r="F33" s="39"/>
      <c r="G33" s="31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" customHeight="1">
      <c r="A34" s="31"/>
      <c r="B34" s="35">
        <v>8</v>
      </c>
      <c r="C34" s="40" t="s">
        <v>9</v>
      </c>
      <c r="D34" s="31"/>
      <c r="E34" s="31"/>
      <c r="F34" s="39"/>
      <c r="G34" s="31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" customHeight="1">
      <c r="A35" s="32">
        <v>4</v>
      </c>
      <c r="B35" s="38" t="str">
        <f>СписокМужКом!A8</f>
        <v>Октябрьский р-н Уфы</v>
      </c>
      <c r="C35" s="31"/>
      <c r="D35" s="31"/>
      <c r="E35" s="31"/>
      <c r="F35" s="39"/>
      <c r="G35" s="31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" customHeight="1">
      <c r="A36" s="31"/>
      <c r="B36" s="31"/>
      <c r="C36" s="31"/>
      <c r="D36" s="31"/>
      <c r="E36" s="31"/>
      <c r="F36" s="35">
        <v>31</v>
      </c>
      <c r="G36" s="36" t="s">
        <v>11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" customHeight="1">
      <c r="A37" s="32">
        <v>3</v>
      </c>
      <c r="B37" s="33" t="str">
        <f>СписокМужКом!A7</f>
        <v>Советский р-н Уфы</v>
      </c>
      <c r="C37" s="31"/>
      <c r="D37" s="31"/>
      <c r="E37" s="31"/>
      <c r="F37" s="39"/>
      <c r="G37" s="42" t="s">
        <v>23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" customHeight="1">
      <c r="A38" s="31"/>
      <c r="B38" s="35">
        <v>9</v>
      </c>
      <c r="C38" s="36" t="s">
        <v>7</v>
      </c>
      <c r="D38" s="31"/>
      <c r="E38" s="31"/>
      <c r="F38" s="39"/>
      <c r="G38" s="31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" customHeight="1">
      <c r="A39" s="32">
        <v>30</v>
      </c>
      <c r="B39" s="38" t="str">
        <f>СписокМужКом!A34</f>
        <v>нет</v>
      </c>
      <c r="C39" s="39"/>
      <c r="D39" s="31"/>
      <c r="E39" s="31"/>
      <c r="F39" s="39"/>
      <c r="G39" s="31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" customHeight="1">
      <c r="A40" s="31"/>
      <c r="B40" s="31"/>
      <c r="C40" s="35">
        <v>21</v>
      </c>
      <c r="D40" s="36" t="s">
        <v>7</v>
      </c>
      <c r="E40" s="31"/>
      <c r="F40" s="39"/>
      <c r="G40" s="31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" customHeight="1">
      <c r="A41" s="32">
        <v>19</v>
      </c>
      <c r="B41" s="33" t="str">
        <f>СписокМужКом!A23</f>
        <v>Мелеуз</v>
      </c>
      <c r="C41" s="39"/>
      <c r="D41" s="39"/>
      <c r="E41" s="31"/>
      <c r="F41" s="39"/>
      <c r="G41" s="31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" customHeight="1">
      <c r="A42" s="31"/>
      <c r="B42" s="35">
        <v>10</v>
      </c>
      <c r="C42" s="40" t="s">
        <v>126</v>
      </c>
      <c r="D42" s="39"/>
      <c r="E42" s="31"/>
      <c r="F42" s="39"/>
      <c r="G42" s="3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" customHeight="1">
      <c r="A43" s="32">
        <v>14</v>
      </c>
      <c r="B43" s="38" t="str">
        <f>СписокМужКом!A18</f>
        <v>Нефтекамск</v>
      </c>
      <c r="C43" s="31"/>
      <c r="D43" s="39"/>
      <c r="E43" s="31"/>
      <c r="F43" s="39"/>
      <c r="G43" s="31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" customHeight="1">
      <c r="A44" s="31"/>
      <c r="B44" s="31"/>
      <c r="C44" s="31"/>
      <c r="D44" s="35">
        <v>27</v>
      </c>
      <c r="E44" s="36" t="s">
        <v>7</v>
      </c>
      <c r="F44" s="39"/>
      <c r="G44" s="31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" customHeight="1">
      <c r="A45" s="32">
        <v>11</v>
      </c>
      <c r="B45" s="33" t="str">
        <f>СписокМужКом!A15</f>
        <v>Чишминский р-н</v>
      </c>
      <c r="C45" s="31"/>
      <c r="D45" s="39"/>
      <c r="E45" s="39"/>
      <c r="F45" s="39"/>
      <c r="G45" s="31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" customHeight="1">
      <c r="A46" s="31"/>
      <c r="B46" s="35">
        <v>11</v>
      </c>
      <c r="C46" s="36" t="s">
        <v>16</v>
      </c>
      <c r="D46" s="39"/>
      <c r="E46" s="39"/>
      <c r="F46" s="39"/>
      <c r="G46" s="3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" customHeight="1">
      <c r="A47" s="32">
        <v>22</v>
      </c>
      <c r="B47" s="38" t="str">
        <f>СписокМужКом!A26</f>
        <v>нет</v>
      </c>
      <c r="C47" s="39"/>
      <c r="D47" s="39"/>
      <c r="E47" s="39"/>
      <c r="F47" s="39"/>
      <c r="G47" s="3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" customHeight="1">
      <c r="A48" s="31"/>
      <c r="B48" s="31"/>
      <c r="C48" s="35">
        <v>22</v>
      </c>
      <c r="D48" s="40" t="s">
        <v>6</v>
      </c>
      <c r="E48" s="39"/>
      <c r="F48" s="39"/>
      <c r="G48" s="3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" customHeight="1">
      <c r="A49" s="32">
        <v>27</v>
      </c>
      <c r="B49" s="33" t="str">
        <f>СписокМужКом!A31</f>
        <v>нет</v>
      </c>
      <c r="C49" s="39"/>
      <c r="D49" s="31"/>
      <c r="E49" s="39"/>
      <c r="F49" s="39"/>
      <c r="G49" s="3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" customHeight="1">
      <c r="A50" s="31"/>
      <c r="B50" s="35">
        <v>12</v>
      </c>
      <c r="C50" s="40" t="s">
        <v>6</v>
      </c>
      <c r="D50" s="31"/>
      <c r="E50" s="39"/>
      <c r="F50" s="39"/>
      <c r="G50" s="3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" customHeight="1">
      <c r="A51" s="32">
        <v>6</v>
      </c>
      <c r="B51" s="38" t="str">
        <f>СписокМужКом!A10</f>
        <v>Демский р-н Уфы</v>
      </c>
      <c r="C51" s="31"/>
      <c r="D51" s="31"/>
      <c r="E51" s="39"/>
      <c r="F51" s="39"/>
      <c r="G51" s="3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" customHeight="1">
      <c r="A52" s="31"/>
      <c r="B52" s="31"/>
      <c r="C52" s="31"/>
      <c r="D52" s="31"/>
      <c r="E52" s="35">
        <v>30</v>
      </c>
      <c r="F52" s="40" t="s">
        <v>10</v>
      </c>
      <c r="G52" s="3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" customHeight="1">
      <c r="A53" s="32">
        <v>7</v>
      </c>
      <c r="B53" s="33" t="str">
        <f>СписокМужКом!A11</f>
        <v>Калининский р-н Уфы</v>
      </c>
      <c r="C53" s="31"/>
      <c r="D53" s="31"/>
      <c r="E53" s="39"/>
      <c r="F53" s="31"/>
      <c r="G53" s="3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" customHeight="1">
      <c r="A54" s="31"/>
      <c r="B54" s="35">
        <v>13</v>
      </c>
      <c r="C54" s="36" t="s">
        <v>8</v>
      </c>
      <c r="D54" s="31"/>
      <c r="E54" s="39"/>
      <c r="F54" s="31"/>
      <c r="G54" s="3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" customHeight="1">
      <c r="A55" s="32">
        <v>26</v>
      </c>
      <c r="B55" s="38" t="str">
        <f>СписокМужКом!A30</f>
        <v>нет</v>
      </c>
      <c r="C55" s="39"/>
      <c r="D55" s="31"/>
      <c r="E55" s="39"/>
      <c r="F55" s="31"/>
      <c r="G55" s="3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" customHeight="1">
      <c r="A56" s="31"/>
      <c r="B56" s="31"/>
      <c r="C56" s="35">
        <v>23</v>
      </c>
      <c r="D56" s="36" t="s">
        <v>8</v>
      </c>
      <c r="E56" s="39"/>
      <c r="F56" s="43">
        <v>-31</v>
      </c>
      <c r="G56" s="33" t="str">
        <f>IF(G36=F20,F52,IF(G36=F52,F20,0))</f>
        <v>Орджоникидзевский р-н Уфы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" customHeight="1">
      <c r="A57" s="32">
        <v>23</v>
      </c>
      <c r="B57" s="33" t="str">
        <f>СписокМужКом!A27</f>
        <v>нет</v>
      </c>
      <c r="C57" s="39"/>
      <c r="D57" s="39"/>
      <c r="E57" s="39"/>
      <c r="F57" s="31"/>
      <c r="G57" s="42" t="s">
        <v>24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" customHeight="1">
      <c r="A58" s="31"/>
      <c r="B58" s="35">
        <v>14</v>
      </c>
      <c r="C58" s="40" t="s">
        <v>20</v>
      </c>
      <c r="D58" s="39"/>
      <c r="E58" s="39"/>
      <c r="F58" s="31"/>
      <c r="G58" s="3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" customHeight="1">
      <c r="A59" s="32">
        <v>10</v>
      </c>
      <c r="B59" s="38" t="str">
        <f>СписокМужКом!A14</f>
        <v>Краснокамский р-н</v>
      </c>
      <c r="C59" s="31"/>
      <c r="D59" s="39"/>
      <c r="E59" s="39"/>
      <c r="F59" s="31"/>
      <c r="G59" s="31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" customHeight="1">
      <c r="A60" s="31"/>
      <c r="B60" s="31"/>
      <c r="C60" s="31"/>
      <c r="D60" s="35">
        <v>28</v>
      </c>
      <c r="E60" s="40" t="s">
        <v>10</v>
      </c>
      <c r="F60" s="31"/>
      <c r="G60" s="31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" customHeight="1">
      <c r="A61" s="32">
        <v>15</v>
      </c>
      <c r="B61" s="33" t="str">
        <f>СписокМужКом!A19</f>
        <v>Гафурийский р-н</v>
      </c>
      <c r="C61" s="31"/>
      <c r="D61" s="39"/>
      <c r="E61" s="31"/>
      <c r="F61" s="31"/>
      <c r="G61" s="31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" customHeight="1">
      <c r="A62" s="31"/>
      <c r="B62" s="35">
        <v>15</v>
      </c>
      <c r="C62" s="36" t="s">
        <v>19</v>
      </c>
      <c r="D62" s="39"/>
      <c r="E62" s="18"/>
      <c r="F62" s="18"/>
      <c r="G62" s="31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" customHeight="1">
      <c r="A63" s="32">
        <v>18</v>
      </c>
      <c r="B63" s="38" t="str">
        <f>СписокМужКом!A22</f>
        <v>Ишимбай</v>
      </c>
      <c r="C63" s="39"/>
      <c r="D63" s="39"/>
      <c r="E63" s="32">
        <v>-29</v>
      </c>
      <c r="F63" s="33" t="str">
        <f>IF(F20=E12,E28,IF(F20=E28,E12,0))</f>
        <v>Октябрьский р-н Уфы</v>
      </c>
      <c r="G63" s="31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" customHeight="1">
      <c r="A64" s="31"/>
      <c r="B64" s="31"/>
      <c r="C64" s="35">
        <v>24</v>
      </c>
      <c r="D64" s="40" t="s">
        <v>10</v>
      </c>
      <c r="E64" s="31"/>
      <c r="F64" s="35">
        <v>32</v>
      </c>
      <c r="G64" s="36" t="s">
        <v>9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" customHeight="1">
      <c r="A65" s="32">
        <v>31</v>
      </c>
      <c r="B65" s="33" t="str">
        <f>СписокМужКом!A35</f>
        <v>нет</v>
      </c>
      <c r="C65" s="39"/>
      <c r="D65" s="31"/>
      <c r="E65" s="32">
        <v>-30</v>
      </c>
      <c r="F65" s="38" t="str">
        <f>IF(F52=E44,E60,IF(F52=E60,E44,0))</f>
        <v>Советский р-н Уфы</v>
      </c>
      <c r="G65" s="42" t="s">
        <v>33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" customHeight="1">
      <c r="A66" s="31"/>
      <c r="B66" s="35">
        <v>16</v>
      </c>
      <c r="C66" s="40" t="s">
        <v>10</v>
      </c>
      <c r="D66" s="31"/>
      <c r="E66" s="31"/>
      <c r="F66" s="32">
        <v>-32</v>
      </c>
      <c r="G66" s="33" t="str">
        <f>IF(G64=F63,F65,IF(G64=F65,F63,0))</f>
        <v>Советский р-н Уфы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" customHeight="1">
      <c r="A67" s="32">
        <v>2</v>
      </c>
      <c r="B67" s="38" t="str">
        <f>СписокМужКом!A6</f>
        <v>Орджоникидзевский р-н Уфы</v>
      </c>
      <c r="C67" s="31"/>
      <c r="D67" s="31"/>
      <c r="E67" s="31"/>
      <c r="F67" s="31"/>
      <c r="G67" s="42" t="s">
        <v>34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" customHeight="1">
      <c r="A68" s="31"/>
      <c r="B68" s="31"/>
      <c r="C68" s="31"/>
      <c r="D68" s="31"/>
      <c r="E68" s="32">
        <v>-33</v>
      </c>
      <c r="F68" s="33" t="str">
        <f>IF(C70=B69,B71,IF(C70=B71,B69,0))</f>
        <v>Стерлитамак</v>
      </c>
      <c r="G68" s="31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" customHeight="1">
      <c r="A69" s="32">
        <v>-25</v>
      </c>
      <c r="B69" s="33" t="str">
        <f>IF(E12=D8,D16,IF(E12=D16,D8,0))</f>
        <v>Стерлитамак</v>
      </c>
      <c r="C69" s="31"/>
      <c r="D69" s="31"/>
      <c r="E69" s="31"/>
      <c r="F69" s="35">
        <v>36</v>
      </c>
      <c r="G69" s="36" t="s">
        <v>123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" customHeight="1">
      <c r="A70" s="31"/>
      <c r="B70" s="35">
        <v>33</v>
      </c>
      <c r="C70" s="36" t="s">
        <v>3</v>
      </c>
      <c r="D70" s="31"/>
      <c r="E70" s="32">
        <v>-34</v>
      </c>
      <c r="F70" s="38" t="str">
        <f>IF(C74=B73,B75,IF(C74=B75,B73,0))</f>
        <v>Калининский р-н Уфы</v>
      </c>
      <c r="G70" s="42" t="s">
        <v>27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" customHeight="1">
      <c r="A71" s="32">
        <v>-26</v>
      </c>
      <c r="B71" s="38" t="str">
        <f>IF(E28=D24,D32,IF(E28=D32,D24,0))</f>
        <v>Ленинский р-н Уфы</v>
      </c>
      <c r="C71" s="39"/>
      <c r="D71" s="44"/>
      <c r="E71" s="31"/>
      <c r="F71" s="32">
        <v>-36</v>
      </c>
      <c r="G71" s="33" t="str">
        <f>IF(G69=F68,F70,IF(G69=F70,F68,0))</f>
        <v>Калининский р-н Уфы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" customHeight="1">
      <c r="A72" s="31"/>
      <c r="B72" s="31"/>
      <c r="C72" s="35">
        <v>35</v>
      </c>
      <c r="D72" s="36" t="s">
        <v>3</v>
      </c>
      <c r="E72" s="31"/>
      <c r="F72" s="31"/>
      <c r="G72" s="42" t="s">
        <v>28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" customHeight="1">
      <c r="A73" s="32">
        <v>-27</v>
      </c>
      <c r="B73" s="33" t="str">
        <f>IF(E44=D40,D48,IF(E44=D48,D40,0))</f>
        <v>Демский р-н Уфы</v>
      </c>
      <c r="C73" s="39"/>
      <c r="D73" s="45" t="s">
        <v>25</v>
      </c>
      <c r="E73" s="18"/>
      <c r="F73" s="18"/>
      <c r="G73" s="18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" customHeight="1">
      <c r="A74" s="31"/>
      <c r="B74" s="35">
        <v>34</v>
      </c>
      <c r="C74" s="40" t="s">
        <v>6</v>
      </c>
      <c r="D74" s="46"/>
      <c r="E74" s="18"/>
      <c r="F74" s="18"/>
      <c r="G74" s="18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" customHeight="1">
      <c r="A75" s="32">
        <v>-28</v>
      </c>
      <c r="B75" s="38" t="str">
        <f>IF(E60=D56,D64,IF(E60=D64,D56,0))</f>
        <v>Калининский р-н Уфы</v>
      </c>
      <c r="C75" s="32">
        <v>-35</v>
      </c>
      <c r="D75" s="33" t="str">
        <f>IF(D72=C70,C74,IF(D72=C74,C70,0))</f>
        <v>Демский р-н Уфы</v>
      </c>
      <c r="E75" s="18"/>
      <c r="F75" s="18"/>
      <c r="G75" s="18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" customHeight="1">
      <c r="A76" s="31"/>
      <c r="B76" s="31"/>
      <c r="C76" s="31"/>
      <c r="D76" s="42" t="s">
        <v>26</v>
      </c>
      <c r="E76" s="18"/>
      <c r="F76" s="18"/>
      <c r="G76" s="18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8:19" ht="9" customHeight="1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8:19" ht="9" customHeight="1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</sheetData>
  <sheetProtection sheet="1" objects="1" scenarios="1"/>
  <mergeCells count="3">
    <mergeCell ref="A3:G3"/>
    <mergeCell ref="A1:G1"/>
    <mergeCell ref="A2:G2"/>
  </mergeCells>
  <conditionalFormatting sqref="G4:G72 E63:F72 E4:F61 A4:D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S88"/>
  <sheetViews>
    <sheetView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30" customWidth="1"/>
    <col min="2" max="2" width="18.875" style="30" customWidth="1"/>
    <col min="3" max="6" width="17.75390625" style="30" customWidth="1"/>
    <col min="7" max="7" width="18.00390625" style="30" customWidth="1"/>
    <col min="8" max="16384" width="9.125" style="30" customWidth="1"/>
  </cols>
  <sheetData>
    <row r="1" spans="1:7" ht="12" customHeight="1">
      <c r="A1" s="139" t="str">
        <f>СписокМужКом!A1</f>
        <v>Мужской Командный Чемпионат Башкортостана 2009</v>
      </c>
      <c r="B1" s="139"/>
      <c r="C1" s="139"/>
      <c r="D1" s="139"/>
      <c r="E1" s="139"/>
      <c r="F1" s="139"/>
      <c r="G1" s="139"/>
    </row>
    <row r="2" spans="1:7" ht="9.75" customHeight="1">
      <c r="A2" s="139" t="str">
        <f>СписокМужКом!A2</f>
        <v>10-12 мая 2009 г.</v>
      </c>
      <c r="B2" s="139"/>
      <c r="C2" s="139"/>
      <c r="D2" s="139"/>
      <c r="E2" s="139"/>
      <c r="F2" s="139"/>
      <c r="G2" s="139"/>
    </row>
    <row r="3" spans="1:7" ht="9.75" customHeight="1">
      <c r="A3" s="139"/>
      <c r="B3" s="139"/>
      <c r="C3" s="139"/>
      <c r="D3" s="139"/>
      <c r="E3" s="139"/>
      <c r="F3" s="139"/>
      <c r="G3" s="139"/>
    </row>
    <row r="4" spans="1:7" ht="9.75" customHeight="1">
      <c r="A4" s="48">
        <v>-17</v>
      </c>
      <c r="B4" s="47" t="str">
        <f>IF(ПротМужСтр1!D8=ПротМужСтр1!C6,ПротМужСтр1!C10,IF(ПротМужСтр1!D8=ПротМужСтр1!C10,ПротМужСтр1!C6,0))</f>
        <v>г.Октябрьский</v>
      </c>
      <c r="C4" s="49"/>
      <c r="D4" s="49"/>
      <c r="E4" s="48">
        <v>-42</v>
      </c>
      <c r="F4" s="47" t="str">
        <f>IF(D7=C5,C9,IF(D7=C9,C5,0))</f>
        <v>Салават</v>
      </c>
      <c r="G4" s="49"/>
    </row>
    <row r="5" spans="1:7" ht="9.75" customHeight="1">
      <c r="A5" s="48"/>
      <c r="B5" s="50">
        <v>37</v>
      </c>
      <c r="C5" s="51" t="s">
        <v>122</v>
      </c>
      <c r="D5" s="48"/>
      <c r="E5" s="49"/>
      <c r="F5" s="50">
        <v>45</v>
      </c>
      <c r="G5" s="52" t="s">
        <v>125</v>
      </c>
    </row>
    <row r="6" spans="1:7" ht="9.75" customHeight="1">
      <c r="A6" s="48">
        <v>-18</v>
      </c>
      <c r="B6" s="53" t="str">
        <f>IF(ПротМужСтр1!D16=ПротМужСтр1!C14,ПротМужСтр1!C18,IF(ПротМужСтр1!D16=ПротМужСтр1!C18,ПротМужСтр1!C14,0))</f>
        <v>Благовещенск</v>
      </c>
      <c r="C6" s="54"/>
      <c r="D6" s="49"/>
      <c r="E6" s="48">
        <v>-43</v>
      </c>
      <c r="F6" s="53" t="str">
        <f>IF(D15=C13,C17,IF(D15=C17,C13,0))</f>
        <v>Чишминский р-н</v>
      </c>
      <c r="G6" s="55" t="s">
        <v>30</v>
      </c>
    </row>
    <row r="7" spans="1:7" ht="9.75" customHeight="1">
      <c r="A7" s="48"/>
      <c r="B7" s="49"/>
      <c r="C7" s="50">
        <v>42</v>
      </c>
      <c r="D7" s="51" t="s">
        <v>122</v>
      </c>
      <c r="E7" s="49"/>
      <c r="F7" s="48">
        <v>-45</v>
      </c>
      <c r="G7" s="47" t="str">
        <f>IF(G5=F4,F6,IF(G5=F6,F4,0))</f>
        <v>Чишминский р-н</v>
      </c>
    </row>
    <row r="8" spans="1:7" ht="9.75" customHeight="1">
      <c r="A8" s="48">
        <v>-19</v>
      </c>
      <c r="B8" s="47" t="str">
        <f>IF(ПротМужСтр1!D24=ПротМужСтр1!C22,ПротМужСтр1!C26,IF(ПротМужСтр1!D24=ПротМужСтр1!C26,ПротМужСтр1!C22,0))</f>
        <v>Туймазы</v>
      </c>
      <c r="C8" s="54"/>
      <c r="D8" s="54"/>
      <c r="E8" s="49"/>
      <c r="F8" s="49"/>
      <c r="G8" s="55" t="s">
        <v>32</v>
      </c>
    </row>
    <row r="9" spans="1:7" ht="9.75" customHeight="1">
      <c r="A9" s="48"/>
      <c r="B9" s="50">
        <v>38</v>
      </c>
      <c r="C9" s="56" t="s">
        <v>125</v>
      </c>
      <c r="D9" s="54"/>
      <c r="E9" s="49"/>
      <c r="F9" s="57"/>
      <c r="G9" s="57"/>
    </row>
    <row r="10" spans="1:7" ht="9.75" customHeight="1">
      <c r="A10" s="48">
        <v>-20</v>
      </c>
      <c r="B10" s="53" t="str">
        <f>IF(ПротМужСтр1!D32=ПротМужСтр1!C30,ПротМужСтр1!C34,IF(ПротМужСтр1!D32=ПротМужСтр1!C34,ПротМужСтр1!C30,0))</f>
        <v>Салават</v>
      </c>
      <c r="C10" s="49"/>
      <c r="D10" s="54"/>
      <c r="E10" s="49"/>
      <c r="F10" s="57"/>
      <c r="G10" s="57"/>
    </row>
    <row r="11" spans="1:7" ht="9.75" customHeight="1">
      <c r="A11" s="48"/>
      <c r="B11" s="58"/>
      <c r="C11" s="49"/>
      <c r="D11" s="50">
        <v>44</v>
      </c>
      <c r="E11" s="51" t="s">
        <v>122</v>
      </c>
      <c r="F11" s="57"/>
      <c r="G11" s="57"/>
    </row>
    <row r="12" spans="1:7" ht="9.75" customHeight="1">
      <c r="A12" s="48">
        <v>-21</v>
      </c>
      <c r="B12" s="47" t="str">
        <f>IF(ПротМужСтр1!D40=ПротМужСтр1!C38,ПротМужСтр1!C42,IF(ПротМужСтр1!D40=ПротМужСтр1!C42,ПротМужСтр1!C38,0))</f>
        <v>Нефтекамск</v>
      </c>
      <c r="C12" s="49"/>
      <c r="D12" s="54"/>
      <c r="E12" s="55" t="s">
        <v>29</v>
      </c>
      <c r="F12" s="57"/>
      <c r="G12" s="57"/>
    </row>
    <row r="13" spans="1:7" ht="9.75" customHeight="1">
      <c r="A13" s="48"/>
      <c r="B13" s="50">
        <v>39</v>
      </c>
      <c r="C13" s="51" t="s">
        <v>16</v>
      </c>
      <c r="D13" s="54"/>
      <c r="E13" s="49"/>
      <c r="F13" s="57"/>
      <c r="G13" s="57"/>
    </row>
    <row r="14" spans="1:7" ht="9.75" customHeight="1">
      <c r="A14" s="48">
        <v>-22</v>
      </c>
      <c r="B14" s="53" t="str">
        <f>IF(ПротМужСтр1!D48=ПротМужСтр1!C46,ПротМужСтр1!C50,IF(ПротМужСтр1!D48=ПротМужСтр1!C50,ПротМужСтр1!C46,0))</f>
        <v>Чишминский р-н</v>
      </c>
      <c r="C14" s="54"/>
      <c r="D14" s="54"/>
      <c r="E14" s="49"/>
      <c r="F14" s="57"/>
      <c r="G14" s="57"/>
    </row>
    <row r="15" spans="1:7" ht="9.75" customHeight="1">
      <c r="A15" s="48"/>
      <c r="B15" s="49"/>
      <c r="C15" s="50">
        <v>43</v>
      </c>
      <c r="D15" s="56" t="s">
        <v>20</v>
      </c>
      <c r="E15" s="49"/>
      <c r="F15" s="57"/>
      <c r="G15" s="57"/>
    </row>
    <row r="16" spans="1:7" ht="9.75" customHeight="1">
      <c r="A16" s="48">
        <v>-23</v>
      </c>
      <c r="B16" s="47" t="str">
        <f>IF(ПротМужСтр1!D56=ПротМужСтр1!C54,ПротМужСтр1!C58,IF(ПротМужСтр1!D56=ПротМужСтр1!C58,ПротМужСтр1!C54,0))</f>
        <v>Краснокамский р-н</v>
      </c>
      <c r="C16" s="54"/>
      <c r="D16" s="49"/>
      <c r="E16" s="49"/>
      <c r="F16" s="57"/>
      <c r="G16" s="57"/>
    </row>
    <row r="17" spans="1:7" ht="9.75" customHeight="1">
      <c r="A17" s="48"/>
      <c r="B17" s="50">
        <v>40</v>
      </c>
      <c r="C17" s="56" t="s">
        <v>20</v>
      </c>
      <c r="D17" s="48">
        <v>-44</v>
      </c>
      <c r="E17" s="47" t="str">
        <f>IF(E11=D7,D15,IF(E11=D15,D7,0))</f>
        <v>Краснокамский р-н</v>
      </c>
      <c r="F17" s="57"/>
      <c r="G17" s="57"/>
    </row>
    <row r="18" spans="1:7" ht="9.75" customHeight="1">
      <c r="A18" s="48">
        <v>-24</v>
      </c>
      <c r="B18" s="53" t="str">
        <f>IF(ПротМужСтр1!D64=ПротМужСтр1!C62,ПротМужСтр1!C66,IF(ПротМужСтр1!D64=ПротМужСтр1!C66,ПротМужСтр1!C62,0))</f>
        <v>Гафурийский р-н</v>
      </c>
      <c r="C18" s="49"/>
      <c r="D18" s="49"/>
      <c r="E18" s="55" t="s">
        <v>31</v>
      </c>
      <c r="F18" s="57"/>
      <c r="G18" s="57"/>
    </row>
    <row r="19" spans="1:7" ht="9.75" customHeight="1">
      <c r="A19" s="57"/>
      <c r="B19" s="57"/>
      <c r="C19" s="57"/>
      <c r="D19" s="57"/>
      <c r="E19" s="57"/>
      <c r="F19" s="57"/>
      <c r="G19" s="57"/>
    </row>
    <row r="20" spans="1:7" ht="9.75" customHeight="1">
      <c r="A20" s="48">
        <v>-46</v>
      </c>
      <c r="B20" s="47" t="str">
        <f>IF(F21=E20,E22,IF(F21=E22,E20,0))</f>
        <v>Туймазы</v>
      </c>
      <c r="C20" s="49"/>
      <c r="D20" s="48">
        <v>-52</v>
      </c>
      <c r="E20" s="47" t="str">
        <f>IF(C5=B4,B6,IF(C5=B6,B4,0))</f>
        <v>г.Октябрьский</v>
      </c>
      <c r="F20" s="49"/>
      <c r="G20" s="49"/>
    </row>
    <row r="21" spans="1:7" ht="9.75" customHeight="1">
      <c r="A21" s="49"/>
      <c r="B21" s="50">
        <v>49</v>
      </c>
      <c r="C21" s="52" t="s">
        <v>124</v>
      </c>
      <c r="D21" s="49"/>
      <c r="E21" s="50">
        <v>46</v>
      </c>
      <c r="F21" s="52" t="s">
        <v>14</v>
      </c>
      <c r="G21" s="49"/>
    </row>
    <row r="22" spans="1:7" ht="9.75" customHeight="1">
      <c r="A22" s="48">
        <v>-47</v>
      </c>
      <c r="B22" s="53" t="str">
        <f>IF(F25=E24,E26,IF(F25=E26,E24,0))</f>
        <v>Гафурийский р-н</v>
      </c>
      <c r="C22" s="55" t="s">
        <v>38</v>
      </c>
      <c r="D22" s="48">
        <v>-53</v>
      </c>
      <c r="E22" s="53" t="str">
        <f>IF(C9=B8,B10,IF(C9=B10,B8,0))</f>
        <v>Туймазы</v>
      </c>
      <c r="F22" s="54"/>
      <c r="G22" s="58"/>
    </row>
    <row r="23" spans="1:7" ht="9.75" customHeight="1">
      <c r="A23" s="49"/>
      <c r="B23" s="48">
        <v>-49</v>
      </c>
      <c r="C23" s="47" t="str">
        <f>IF(C21=B20,B22,IF(C21=B22,B20,0))</f>
        <v>Гафурийский р-н</v>
      </c>
      <c r="D23" s="49"/>
      <c r="E23" s="49"/>
      <c r="F23" s="50">
        <v>48</v>
      </c>
      <c r="G23" s="52" t="s">
        <v>126</v>
      </c>
    </row>
    <row r="24" spans="1:7" ht="9.75" customHeight="1">
      <c r="A24" s="49"/>
      <c r="B24" s="49"/>
      <c r="C24" s="55" t="s">
        <v>39</v>
      </c>
      <c r="D24" s="48">
        <v>-52</v>
      </c>
      <c r="E24" s="47" t="str">
        <f>IF(C13=B12,B14,IF(C13=B14,B12,0))</f>
        <v>Нефтекамск</v>
      </c>
      <c r="F24" s="54"/>
      <c r="G24" s="59" t="s">
        <v>35</v>
      </c>
    </row>
    <row r="25" spans="1:7" ht="9.75" customHeight="1">
      <c r="A25" s="57"/>
      <c r="B25" s="57"/>
      <c r="C25" s="57"/>
      <c r="D25" s="49"/>
      <c r="E25" s="50">
        <v>47</v>
      </c>
      <c r="F25" s="60" t="s">
        <v>126</v>
      </c>
      <c r="G25" s="61"/>
    </row>
    <row r="26" spans="1:7" ht="9.75" customHeight="1">
      <c r="A26" s="48">
        <v>1</v>
      </c>
      <c r="B26" s="47" t="str">
        <f>IF(ПротМужСтр1!C6=ПротМужСтр1!B5,ПротМужСтр1!B7,IF(ПротМужСтр1!C6=ПротМужСтр1!B7,ПротМужСтр1!B5,0))</f>
        <v>нет</v>
      </c>
      <c r="C26" s="49"/>
      <c r="D26" s="48">
        <v>-53</v>
      </c>
      <c r="E26" s="53" t="str">
        <f>IF(C17=B16,B18,IF(C17=B18,B16,0))</f>
        <v>Гафурийский р-н</v>
      </c>
      <c r="F26" s="48">
        <v>-48</v>
      </c>
      <c r="G26" s="47" t="str">
        <f>IF(G23=F21,F25,IF(G23=F25,F21,0))</f>
        <v>г.Октябрьский</v>
      </c>
    </row>
    <row r="27" spans="1:7" ht="9.75" customHeight="1">
      <c r="A27" s="49"/>
      <c r="B27" s="50">
        <v>50</v>
      </c>
      <c r="C27" s="52" t="s">
        <v>127</v>
      </c>
      <c r="D27" s="49"/>
      <c r="E27" s="49"/>
      <c r="F27" s="49"/>
      <c r="G27" s="55" t="s">
        <v>37</v>
      </c>
    </row>
    <row r="28" spans="1:19" ht="9.75" customHeight="1">
      <c r="A28" s="48">
        <v>32</v>
      </c>
      <c r="B28" s="53" t="str">
        <f>IF(ПротМужСтр1!C10=ПротМужСтр1!B9,ПротМужСтр1!B11,IF(ПротМужСтр1!C10=ПротМужСтр1!B11,ПротМужСтр1!B9,0))</f>
        <v>Сибай</v>
      </c>
      <c r="C28" s="54"/>
      <c r="D28" s="49"/>
      <c r="E28" s="49"/>
      <c r="F28" s="49"/>
      <c r="G28" s="49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9.75" customHeight="1">
      <c r="A29" s="49"/>
      <c r="B29" s="49"/>
      <c r="C29" s="50">
        <v>58</v>
      </c>
      <c r="D29" s="52" t="s">
        <v>127</v>
      </c>
      <c r="E29" s="62"/>
      <c r="F29" s="49"/>
      <c r="G29" s="49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9.75" customHeight="1">
      <c r="A30" s="48">
        <v>17</v>
      </c>
      <c r="B30" s="47" t="str">
        <f>IF(ПротМужСтр1!C14=ПротМужСтр1!B13,ПротМужСтр1!B15,IF(ПротМужСтр1!C14=ПротМужСтр1!B15,ПротМужСтр1!B13,0))</f>
        <v>нет</v>
      </c>
      <c r="C30" s="54"/>
      <c r="D30" s="54"/>
      <c r="E30" s="49"/>
      <c r="F30" s="49"/>
      <c r="G30" s="49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9.75" customHeight="1">
      <c r="A31" s="49"/>
      <c r="B31" s="50">
        <v>51</v>
      </c>
      <c r="C31" s="60"/>
      <c r="D31" s="54"/>
      <c r="E31" s="49"/>
      <c r="F31" s="49"/>
      <c r="G31" s="49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9.75" customHeight="1">
      <c r="A32" s="48">
        <v>16</v>
      </c>
      <c r="B32" s="53" t="str">
        <f>IF(ПротМужСтр1!C18=ПротМужСтр1!B17,ПротМужСтр1!B19,IF(ПротМужСтр1!C18=ПротМужСтр1!B19,ПротМужСтр1!B17,0))</f>
        <v>нет</v>
      </c>
      <c r="C32" s="49"/>
      <c r="D32" s="54"/>
      <c r="E32" s="49"/>
      <c r="F32" s="49"/>
      <c r="G32" s="4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9.75" customHeight="1">
      <c r="A33" s="49"/>
      <c r="B33" s="49"/>
      <c r="C33" s="49"/>
      <c r="D33" s="50">
        <v>62</v>
      </c>
      <c r="E33" s="52" t="s">
        <v>127</v>
      </c>
      <c r="F33" s="49"/>
      <c r="G33" s="6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9.75" customHeight="1">
      <c r="A34" s="48">
        <v>9</v>
      </c>
      <c r="B34" s="47" t="str">
        <f>IF(ПротМужСтр1!C22=ПротМужСтр1!B21,ПротМужСтр1!B23,IF(ПротМужСтр1!C22=ПротМужСтр1!B23,ПротМужСтр1!B21,0))</f>
        <v>нет</v>
      </c>
      <c r="C34" s="49"/>
      <c r="D34" s="54"/>
      <c r="E34" s="54"/>
      <c r="F34" s="49"/>
      <c r="G34" s="6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9.75" customHeight="1">
      <c r="A35" s="49"/>
      <c r="B35" s="50">
        <v>52</v>
      </c>
      <c r="C35" s="52"/>
      <c r="D35" s="54"/>
      <c r="E35" s="54"/>
      <c r="F35" s="49"/>
      <c r="G35" s="6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9.75" customHeight="1">
      <c r="A36" s="48">
        <v>24</v>
      </c>
      <c r="B36" s="53" t="str">
        <f>IF(ПротМужСтр1!C26=ПротМужСтр1!B25,ПротМужСтр1!B27,IF(ПротМужСтр1!C26=ПротМужСтр1!B27,ПротМужСтр1!B25,0))</f>
        <v>нет</v>
      </c>
      <c r="C36" s="54"/>
      <c r="D36" s="54"/>
      <c r="E36" s="54"/>
      <c r="F36" s="49"/>
      <c r="G36" s="6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9.75" customHeight="1">
      <c r="A37" s="49"/>
      <c r="B37" s="49"/>
      <c r="C37" s="50">
        <v>59</v>
      </c>
      <c r="D37" s="60" t="s">
        <v>130</v>
      </c>
      <c r="E37" s="54"/>
      <c r="F37" s="49"/>
      <c r="G37" s="6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9.75" customHeight="1">
      <c r="A38" s="48">
        <v>25</v>
      </c>
      <c r="B38" s="47" t="str">
        <f>IF(ПротМужСтр1!C30=ПротМужСтр1!B29,ПротМужСтр1!B31,IF(ПротМужСтр1!C30=ПротМужСтр1!B31,ПротМужСтр1!B29,0))</f>
        <v>Белебей</v>
      </c>
      <c r="C38" s="54"/>
      <c r="D38" s="49"/>
      <c r="E38" s="54"/>
      <c r="F38" s="49"/>
      <c r="G38" s="6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9.75" customHeight="1">
      <c r="A39" s="49"/>
      <c r="B39" s="50">
        <v>53</v>
      </c>
      <c r="C39" s="60" t="s">
        <v>130</v>
      </c>
      <c r="D39" s="49"/>
      <c r="E39" s="54"/>
      <c r="F39" s="49"/>
      <c r="G39" s="49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9.75" customHeight="1">
      <c r="A40" s="48">
        <v>8</v>
      </c>
      <c r="B40" s="53" t="str">
        <f>IF(ПротМужСтр1!C34=ПротМужСтр1!B33,ПротМужСтр1!B35,IF(ПротМужСтр1!C34=ПротМужСтр1!B35,ПротМужСтр1!B33,0))</f>
        <v>нет</v>
      </c>
      <c r="C40" s="49"/>
      <c r="D40" s="49"/>
      <c r="E40" s="54"/>
      <c r="F40" s="49"/>
      <c r="G40" s="49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9.75" customHeight="1">
      <c r="A41" s="49"/>
      <c r="B41" s="49"/>
      <c r="C41" s="49"/>
      <c r="D41" s="49"/>
      <c r="E41" s="50">
        <v>64</v>
      </c>
      <c r="F41" s="52" t="s">
        <v>127</v>
      </c>
      <c r="G41" s="49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9.75" customHeight="1">
      <c r="A42" s="48">
        <v>5</v>
      </c>
      <c r="B42" s="47" t="str">
        <f>IF(ПротМужСтр1!C38=ПротМужСтр1!B37,ПротМужСтр1!B39,IF(ПротМужСтр1!C38=ПротМужСтр1!B39,ПротМужСтр1!B37,0))</f>
        <v>нет</v>
      </c>
      <c r="C42" s="49"/>
      <c r="D42" s="49"/>
      <c r="E42" s="54"/>
      <c r="F42" s="58"/>
      <c r="G42" s="64" t="s">
        <v>36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9.75" customHeight="1">
      <c r="A43" s="49"/>
      <c r="B43" s="50">
        <v>54</v>
      </c>
      <c r="C43" s="52" t="s">
        <v>129</v>
      </c>
      <c r="D43" s="49"/>
      <c r="E43" s="54"/>
      <c r="F43" s="58"/>
      <c r="G43" s="58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9.75" customHeight="1">
      <c r="A44" s="48">
        <v>28</v>
      </c>
      <c r="B44" s="53" t="str">
        <f>IF(ПротМужСтр1!C42=ПротМужСтр1!B41,ПротМужСтр1!B43,IF(ПротМужСтр1!C42=ПротМужСтр1!B43,ПротМужСтр1!B41,0))</f>
        <v>Мелеуз</v>
      </c>
      <c r="C44" s="54"/>
      <c r="D44" s="49"/>
      <c r="E44" s="54"/>
      <c r="F44" s="58"/>
      <c r="G44" s="58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9.75" customHeight="1">
      <c r="A45" s="49"/>
      <c r="B45" s="49"/>
      <c r="C45" s="50">
        <v>60</v>
      </c>
      <c r="D45" s="52" t="s">
        <v>129</v>
      </c>
      <c r="E45" s="54"/>
      <c r="F45" s="58"/>
      <c r="G45" s="58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9.75" customHeight="1">
      <c r="A46" s="48">
        <v>21</v>
      </c>
      <c r="B46" s="47" t="str">
        <f>IF(ПротМужСтр1!C46=ПротМужСтр1!B45,ПротМужСтр1!B47,IF(ПротМужСтр1!C46=ПротМужСтр1!B47,ПротМужСтр1!B45,0))</f>
        <v>нет</v>
      </c>
      <c r="C46" s="54"/>
      <c r="D46" s="54"/>
      <c r="E46" s="54"/>
      <c r="F46" s="58"/>
      <c r="G46" s="58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9.75" customHeight="1">
      <c r="A47" s="49"/>
      <c r="B47" s="50">
        <v>55</v>
      </c>
      <c r="C47" s="60"/>
      <c r="D47" s="54"/>
      <c r="E47" s="54"/>
      <c r="F47" s="58"/>
      <c r="G47" s="58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9.75" customHeight="1">
      <c r="A48" s="48">
        <v>12</v>
      </c>
      <c r="B48" s="53" t="str">
        <f>IF(ПротМужСтр1!C50=ПротМужСтр1!B49,ПротМужСтр1!B51,IF(ПротМужСтр1!C50=ПротМужСтр1!B51,ПротМужСтр1!B49,0))</f>
        <v>нет</v>
      </c>
      <c r="C48" s="49"/>
      <c r="D48" s="54"/>
      <c r="E48" s="54"/>
      <c r="F48" s="58"/>
      <c r="G48" s="58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9.75" customHeight="1">
      <c r="A49" s="49"/>
      <c r="B49" s="49"/>
      <c r="C49" s="49"/>
      <c r="D49" s="50">
        <v>63</v>
      </c>
      <c r="E49" s="60" t="s">
        <v>129</v>
      </c>
      <c r="F49" s="58"/>
      <c r="G49" s="58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9.75" customHeight="1">
      <c r="A50" s="48">
        <v>13</v>
      </c>
      <c r="B50" s="47" t="str">
        <f>IF(ПротМужСтр1!C54=ПротМужСтр1!B53,ПротМужСтр1!B55,IF(ПротМужСтр1!C54=ПротМужСтр1!B55,ПротМужСтр1!B53,0))</f>
        <v>нет</v>
      </c>
      <c r="C50" s="49"/>
      <c r="D50" s="54"/>
      <c r="E50" s="49"/>
      <c r="F50" s="48">
        <v>-64</v>
      </c>
      <c r="G50" s="47" t="str">
        <f>IF(F41=E33,E49,IF(F41=E49,E33,0))</f>
        <v>Мелеуз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9.75" customHeight="1">
      <c r="A51" s="49"/>
      <c r="B51" s="50">
        <v>56</v>
      </c>
      <c r="C51" s="52"/>
      <c r="D51" s="54"/>
      <c r="E51" s="49"/>
      <c r="F51" s="49"/>
      <c r="G51" s="55" t="s">
        <v>40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9.75" customHeight="1">
      <c r="A52" s="48">
        <v>20</v>
      </c>
      <c r="B52" s="53" t="str">
        <f>IF(ПротМужСтр1!C58=ПротМужСтр1!B57,ПротМужСтр1!B59,IF(ПротМужСтр1!C58=ПротМужСтр1!B59,ПротМужСтр1!B57,0))</f>
        <v>нет</v>
      </c>
      <c r="C52" s="54"/>
      <c r="D52" s="54"/>
      <c r="E52" s="49"/>
      <c r="F52" s="58"/>
      <c r="G52" s="58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9.75" customHeight="1">
      <c r="A53" s="49"/>
      <c r="B53" s="49"/>
      <c r="C53" s="50">
        <v>61</v>
      </c>
      <c r="D53" s="60" t="s">
        <v>128</v>
      </c>
      <c r="E53" s="49"/>
      <c r="F53" s="58"/>
      <c r="G53" s="58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9.75" customHeight="1">
      <c r="A54" s="48">
        <v>29</v>
      </c>
      <c r="B54" s="47" t="str">
        <f>IF(ПротМужСтр1!C62=ПротМужСтр1!B61,ПротМужСтр1!B63,IF(ПротМужСтр1!C62=ПротМужСтр1!B63,ПротМужСтр1!B61,0))</f>
        <v>Ишимбай</v>
      </c>
      <c r="C54" s="54"/>
      <c r="D54" s="57"/>
      <c r="E54" s="57"/>
      <c r="F54" s="57"/>
      <c r="G54" s="57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9.75" customHeight="1">
      <c r="A55" s="49"/>
      <c r="B55" s="50">
        <v>57</v>
      </c>
      <c r="C55" s="60" t="s">
        <v>128</v>
      </c>
      <c r="D55" s="48">
        <v>-62</v>
      </c>
      <c r="E55" s="47" t="str">
        <f>IF(E33=D29,D37,IF(E33=D37,D29,0))</f>
        <v>Белебей</v>
      </c>
      <c r="F55" s="49"/>
      <c r="G55" s="58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9.75" customHeight="1">
      <c r="A56" s="48">
        <v>4</v>
      </c>
      <c r="B56" s="53" t="str">
        <f>IF(ПротМужСтр1!C66=ПротМужСтр1!B65,ПротМужСтр1!B67,IF(ПротМужСтр1!C66=ПротМужСтр1!B67,ПротМужСтр1!B65,0))</f>
        <v>нет</v>
      </c>
      <c r="C56" s="49"/>
      <c r="D56" s="49"/>
      <c r="E56" s="50">
        <v>65</v>
      </c>
      <c r="F56" s="66" t="s">
        <v>128</v>
      </c>
      <c r="G56" s="51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9.75" customHeight="1">
      <c r="A57" s="49"/>
      <c r="B57" s="49"/>
      <c r="C57" s="49"/>
      <c r="D57" s="48">
        <v>-63</v>
      </c>
      <c r="E57" s="53" t="str">
        <f>IF(E49=D45,D53,IF(E49=D53,D45,0))</f>
        <v>Ишимбай</v>
      </c>
      <c r="F57" s="55"/>
      <c r="G57" s="55" t="s">
        <v>55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9.75" customHeight="1">
      <c r="A58" s="57"/>
      <c r="B58" s="57"/>
      <c r="C58" s="57"/>
      <c r="D58" s="49"/>
      <c r="E58" s="48">
        <v>-65</v>
      </c>
      <c r="F58" s="140" t="str">
        <f>IF(F56=E55,E57,IF(F56=E57,E55,0))</f>
        <v>Белебей</v>
      </c>
      <c r="G58" s="140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9.75" customHeight="1">
      <c r="A59" s="48">
        <v>-66</v>
      </c>
      <c r="B59" s="47">
        <f>IF(F61=E60,E62,IF(F61=E62,E60,0))</f>
        <v>0</v>
      </c>
      <c r="C59" s="49"/>
      <c r="D59" s="49"/>
      <c r="E59" s="49"/>
      <c r="F59" s="55"/>
      <c r="G59" s="55" t="s">
        <v>42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9.75" customHeight="1">
      <c r="A60" s="49"/>
      <c r="B60" s="50">
        <v>69</v>
      </c>
      <c r="C60" s="52"/>
      <c r="D60" s="48">
        <v>-58</v>
      </c>
      <c r="E60" s="47">
        <f>IF(D29=C27,C31,IF(D29=C31,C27,0))</f>
        <v>0</v>
      </c>
      <c r="F60" s="49"/>
      <c r="G60" s="49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9.75" customHeight="1">
      <c r="A61" s="48">
        <v>-67</v>
      </c>
      <c r="B61" s="53">
        <f>IF(F65=E64,E66,IF(F65=E66,E64,0))</f>
        <v>0</v>
      </c>
      <c r="C61" s="55" t="s">
        <v>44</v>
      </c>
      <c r="D61" s="49"/>
      <c r="E61" s="50">
        <v>66</v>
      </c>
      <c r="F61" s="52"/>
      <c r="G61" s="49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9.75" customHeight="1">
      <c r="A62" s="49"/>
      <c r="B62" s="48">
        <v>-69</v>
      </c>
      <c r="C62" s="47">
        <f>IF(C60=B59,B61,IF(C60=B61,B59,0))</f>
        <v>0</v>
      </c>
      <c r="D62" s="48">
        <v>-59</v>
      </c>
      <c r="E62" s="53">
        <f>IF(D37=C35,C39,IF(D37=C39,C35,0))</f>
        <v>0</v>
      </c>
      <c r="F62" s="54"/>
      <c r="G62" s="58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9.75" customHeight="1">
      <c r="A63" s="49"/>
      <c r="B63" s="49"/>
      <c r="C63" s="55" t="s">
        <v>45</v>
      </c>
      <c r="D63" s="49"/>
      <c r="E63" s="49"/>
      <c r="F63" s="50">
        <v>68</v>
      </c>
      <c r="G63" s="52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7" ht="9.75" customHeight="1">
      <c r="A64" s="57"/>
      <c r="B64" s="57"/>
      <c r="C64" s="57"/>
      <c r="D64" s="48">
        <v>-60</v>
      </c>
      <c r="E64" s="47">
        <f>IF(D45=C43,C47,IF(D45=C47,C43,0))</f>
        <v>0</v>
      </c>
      <c r="F64" s="54"/>
      <c r="G64" s="59" t="s">
        <v>41</v>
      </c>
    </row>
    <row r="65" spans="1:7" ht="9.75" customHeight="1">
      <c r="A65" s="48">
        <v>-50</v>
      </c>
      <c r="B65" s="47" t="str">
        <f>IF(C27=B26,B28,IF(C27=B28,B26,0))</f>
        <v>нет</v>
      </c>
      <c r="C65" s="49"/>
      <c r="D65" s="49"/>
      <c r="E65" s="50">
        <v>67</v>
      </c>
      <c r="F65" s="60"/>
      <c r="G65" s="61"/>
    </row>
    <row r="66" spans="1:7" ht="9.75" customHeight="1">
      <c r="A66" s="48"/>
      <c r="B66" s="50">
        <v>70</v>
      </c>
      <c r="C66" s="51"/>
      <c r="D66" s="48">
        <v>-61</v>
      </c>
      <c r="E66" s="53">
        <f>IF(D53=C51,C55,IF(D53=C55,C51,0))</f>
        <v>0</v>
      </c>
      <c r="F66" s="48">
        <v>-68</v>
      </c>
      <c r="G66" s="47">
        <f>IF(G63=F61,F65,IF(G63=F65,F61,0))</f>
        <v>0</v>
      </c>
    </row>
    <row r="67" spans="1:7" ht="9.75" customHeight="1">
      <c r="A67" s="48">
        <v>-51</v>
      </c>
      <c r="B67" s="53">
        <f>IF(C31=B30,B32,IF(C31=B32,B30,0))</f>
        <v>0</v>
      </c>
      <c r="C67" s="54"/>
      <c r="D67" s="49"/>
      <c r="E67" s="49"/>
      <c r="F67" s="49"/>
      <c r="G67" s="55" t="s">
        <v>43</v>
      </c>
    </row>
    <row r="68" spans="1:7" ht="9.75" customHeight="1">
      <c r="A68" s="48"/>
      <c r="B68" s="49"/>
      <c r="C68" s="50">
        <v>74</v>
      </c>
      <c r="D68" s="51"/>
      <c r="E68" s="48">
        <v>-74</v>
      </c>
      <c r="F68" s="47">
        <f>IF(D68=C66,C70,IF(D68=C70,C66,0))</f>
        <v>0</v>
      </c>
      <c r="G68" s="49"/>
    </row>
    <row r="69" spans="1:7" ht="9.75" customHeight="1">
      <c r="A69" s="48">
        <v>-52</v>
      </c>
      <c r="B69" s="47">
        <f>IF(C35=B34,B36,IF(C35=B36,B34,0))</f>
        <v>0</v>
      </c>
      <c r="C69" s="54"/>
      <c r="D69" s="54"/>
      <c r="E69" s="49"/>
      <c r="F69" s="50">
        <v>80</v>
      </c>
      <c r="G69" s="52"/>
    </row>
    <row r="70" spans="1:7" ht="9.75" customHeight="1">
      <c r="A70" s="48"/>
      <c r="B70" s="50">
        <v>71</v>
      </c>
      <c r="C70" s="56"/>
      <c r="D70" s="54"/>
      <c r="E70" s="48">
        <v>-75</v>
      </c>
      <c r="F70" s="53">
        <f>IF(D76=C74,C78,IF(D76=C78,C74,0))</f>
        <v>0</v>
      </c>
      <c r="G70" s="55" t="s">
        <v>50</v>
      </c>
    </row>
    <row r="71" spans="1:7" ht="9.75" customHeight="1">
      <c r="A71" s="48">
        <v>-53</v>
      </c>
      <c r="B71" s="53" t="str">
        <f>IF(C39=B38,B40,IF(C39=B40,B38,0))</f>
        <v>нет</v>
      </c>
      <c r="C71" s="49"/>
      <c r="D71" s="54"/>
      <c r="E71" s="49"/>
      <c r="F71" s="48">
        <v>-80</v>
      </c>
      <c r="G71" s="47">
        <f>IF(G69=F68,F70,IF(G69=F70,F68,0))</f>
        <v>0</v>
      </c>
    </row>
    <row r="72" spans="1:7" ht="9.75" customHeight="1">
      <c r="A72" s="48"/>
      <c r="B72" s="58"/>
      <c r="C72" s="49"/>
      <c r="D72" s="50">
        <v>76</v>
      </c>
      <c r="E72" s="65"/>
      <c r="F72" s="49"/>
      <c r="G72" s="55" t="s">
        <v>52</v>
      </c>
    </row>
    <row r="73" spans="1:7" ht="9.75" customHeight="1">
      <c r="A73" s="48">
        <v>-54</v>
      </c>
      <c r="B73" s="47" t="str">
        <f>IF(C43=B42,B44,IF(C43=B44,B42,0))</f>
        <v>нет</v>
      </c>
      <c r="C73" s="49"/>
      <c r="D73" s="54"/>
      <c r="E73" s="55" t="s">
        <v>46</v>
      </c>
      <c r="F73" s="57"/>
      <c r="G73" s="57"/>
    </row>
    <row r="74" spans="1:7" ht="9.75" customHeight="1">
      <c r="A74" s="48"/>
      <c r="B74" s="50">
        <v>72</v>
      </c>
      <c r="C74" s="51"/>
      <c r="D74" s="54"/>
      <c r="E74" s="49"/>
      <c r="F74" s="57"/>
      <c r="G74" s="57"/>
    </row>
    <row r="75" spans="1:7" ht="9.75" customHeight="1">
      <c r="A75" s="48">
        <v>-55</v>
      </c>
      <c r="B75" s="53">
        <f>IF(C47=B46,B48,IF(C47=B48,B46,0))</f>
        <v>0</v>
      </c>
      <c r="C75" s="54"/>
      <c r="D75" s="54"/>
      <c r="E75" s="49"/>
      <c r="F75" s="57"/>
      <c r="G75" s="57"/>
    </row>
    <row r="76" spans="1:7" ht="9.75" customHeight="1">
      <c r="A76" s="48"/>
      <c r="B76" s="49"/>
      <c r="C76" s="50">
        <v>75</v>
      </c>
      <c r="D76" s="56"/>
      <c r="E76" s="49"/>
      <c r="F76" s="57"/>
      <c r="G76" s="57"/>
    </row>
    <row r="77" spans="1:7" ht="9.75" customHeight="1">
      <c r="A77" s="48">
        <v>-56</v>
      </c>
      <c r="B77" s="47">
        <f>IF(C51=B50,B52,IF(C51=B52,B50,0))</f>
        <v>0</v>
      </c>
      <c r="C77" s="54"/>
      <c r="D77" s="49"/>
      <c r="E77" s="49"/>
      <c r="F77" s="57"/>
      <c r="G77" s="57"/>
    </row>
    <row r="78" spans="1:7" ht="9.75" customHeight="1">
      <c r="A78" s="48"/>
      <c r="B78" s="50">
        <v>73</v>
      </c>
      <c r="C78" s="56"/>
      <c r="D78" s="48">
        <v>-76</v>
      </c>
      <c r="E78" s="47">
        <f>IF(E72=D68,D76,IF(E72=D76,D68,0))</f>
        <v>0</v>
      </c>
      <c r="F78" s="57"/>
      <c r="G78" s="57"/>
    </row>
    <row r="79" spans="1:7" ht="9.75" customHeight="1">
      <c r="A79" s="48">
        <v>-57</v>
      </c>
      <c r="B79" s="53" t="str">
        <f>IF(C55=B54,B56,IF(C55=B56,B54,0))</f>
        <v>нет</v>
      </c>
      <c r="C79" s="49"/>
      <c r="D79" s="49"/>
      <c r="E79" s="55" t="s">
        <v>48</v>
      </c>
      <c r="F79" s="57"/>
      <c r="G79" s="57"/>
    </row>
    <row r="80" spans="1:7" ht="9.75" customHeight="1">
      <c r="A80" s="57"/>
      <c r="B80" s="57"/>
      <c r="C80" s="57"/>
      <c r="D80" s="57"/>
      <c r="E80" s="57"/>
      <c r="F80" s="57"/>
      <c r="G80" s="57"/>
    </row>
    <row r="81" spans="1:7" ht="9.75" customHeight="1">
      <c r="A81" s="48">
        <v>-77</v>
      </c>
      <c r="B81" s="47">
        <f>IF(F82=E81,E83,IF(F82=E83,E81,0))</f>
        <v>0</v>
      </c>
      <c r="C81" s="49"/>
      <c r="D81" s="48">
        <v>-70</v>
      </c>
      <c r="E81" s="47" t="str">
        <f>IF(C66=B65,B67,IF(C66=B67,B65,0))</f>
        <v>нет</v>
      </c>
      <c r="F81" s="49"/>
      <c r="G81" s="49"/>
    </row>
    <row r="82" spans="1:7" ht="9.75" customHeight="1">
      <c r="A82" s="49"/>
      <c r="B82" s="50">
        <v>80</v>
      </c>
      <c r="C82" s="52"/>
      <c r="D82" s="49"/>
      <c r="E82" s="50">
        <v>77</v>
      </c>
      <c r="F82" s="52"/>
      <c r="G82" s="49"/>
    </row>
    <row r="83" spans="1:7" ht="9.75" customHeight="1">
      <c r="A83" s="48">
        <v>-78</v>
      </c>
      <c r="B83" s="53">
        <f>IF(F86=E85,E87,IF(F86=E87,E85,0))</f>
        <v>0</v>
      </c>
      <c r="C83" s="55" t="s">
        <v>51</v>
      </c>
      <c r="D83" s="48">
        <v>-71</v>
      </c>
      <c r="E83" s="53" t="str">
        <f>IF(C70=B69,B71,IF(C70=B71,B69,0))</f>
        <v>нет</v>
      </c>
      <c r="F83" s="54"/>
      <c r="G83" s="58"/>
    </row>
    <row r="84" spans="1:7" ht="9.75" customHeight="1">
      <c r="A84" s="49"/>
      <c r="B84" s="48">
        <v>-80</v>
      </c>
      <c r="C84" s="47">
        <f>IF(C82=B81,B83,IF(C82=B83,B81,0))</f>
        <v>0</v>
      </c>
      <c r="D84" s="49"/>
      <c r="E84" s="49"/>
      <c r="F84" s="50">
        <v>79</v>
      </c>
      <c r="G84" s="52"/>
    </row>
    <row r="85" spans="1:7" ht="9.75" customHeight="1">
      <c r="A85" s="49"/>
      <c r="B85" s="49"/>
      <c r="C85" s="55" t="s">
        <v>53</v>
      </c>
      <c r="D85" s="48">
        <v>-72</v>
      </c>
      <c r="E85" s="47" t="str">
        <f>IF(C74=B73,B75,IF(C74=B75,B73,0))</f>
        <v>нет</v>
      </c>
      <c r="F85" s="54"/>
      <c r="G85" s="59" t="s">
        <v>47</v>
      </c>
    </row>
    <row r="86" spans="1:7" ht="9.75" customHeight="1">
      <c r="A86" s="57"/>
      <c r="B86" s="57"/>
      <c r="C86" s="57"/>
      <c r="D86" s="49"/>
      <c r="E86" s="50">
        <v>78</v>
      </c>
      <c r="F86" s="60"/>
      <c r="G86" s="61"/>
    </row>
    <row r="87" spans="1:7" ht="9.75" customHeight="1">
      <c r="A87" s="57"/>
      <c r="B87" s="57"/>
      <c r="C87" s="57"/>
      <c r="D87" s="48">
        <v>-73</v>
      </c>
      <c r="E87" s="53" t="str">
        <f>IF(C78=B77,B79,IF(C78=B79,B77,0))</f>
        <v>нет</v>
      </c>
      <c r="F87" s="48">
        <v>-79</v>
      </c>
      <c r="G87" s="47">
        <f>IF(G84=F82,F86,IF(G84=F86,F82,0))</f>
        <v>0</v>
      </c>
    </row>
    <row r="88" spans="1:7" ht="9.75" customHeight="1">
      <c r="A88" s="57"/>
      <c r="B88" s="57"/>
      <c r="C88" s="57"/>
      <c r="D88" s="49"/>
      <c r="E88" s="49"/>
      <c r="F88" s="49"/>
      <c r="G88" s="55" t="s">
        <v>49</v>
      </c>
    </row>
  </sheetData>
  <sheetProtection sheet="1" objects="1" scenarios="1"/>
  <mergeCells count="4">
    <mergeCell ref="F58:G58"/>
    <mergeCell ref="A3:G3"/>
    <mergeCell ref="A1:G1"/>
    <mergeCell ref="A2:G2"/>
  </mergeCells>
  <conditionalFormatting sqref="A65:C79 A59:C63 D81:G88 A20:C24 D20:G53 F4:G8 A26:C57 A4:E18 A81:C85 D55:E79 F55:G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E43"/>
  <sheetViews>
    <sheetView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9.00390625" defaultRowHeight="12.75"/>
  <cols>
    <col min="1" max="1" width="5.75390625" style="0" customWidth="1"/>
    <col min="2" max="2" width="31.125" style="1" customWidth="1"/>
    <col min="3" max="3" width="30.75390625" style="1" customWidth="1"/>
    <col min="4" max="4" width="9.625" style="1" customWidth="1"/>
    <col min="5" max="5" width="8.75390625" style="1" customWidth="1"/>
    <col min="6" max="6" width="20.75390625" style="0" customWidth="1"/>
    <col min="7" max="7" width="6.75390625" style="0" customWidth="1"/>
    <col min="8" max="8" width="15.75390625" style="0" customWidth="1"/>
  </cols>
  <sheetData>
    <row r="1" spans="1:5" s="8" customFormat="1" ht="14.25" thickBot="1" thickTop="1">
      <c r="A1" s="15" t="s">
        <v>5</v>
      </c>
      <c r="B1" s="16" t="s">
        <v>2</v>
      </c>
      <c r="C1" s="16" t="s">
        <v>0</v>
      </c>
      <c r="D1" s="16" t="s">
        <v>1</v>
      </c>
      <c r="E1" s="17" t="s">
        <v>4</v>
      </c>
    </row>
    <row r="2" spans="1:5" ht="13.5" thickTop="1">
      <c r="A2" s="112">
        <v>1</v>
      </c>
      <c r="B2" s="106" t="s">
        <v>11</v>
      </c>
      <c r="C2" s="2" t="s">
        <v>155</v>
      </c>
      <c r="D2" s="5">
        <v>899</v>
      </c>
      <c r="E2" s="97">
        <f>SUM(D2:D4)</f>
        <v>2415</v>
      </c>
    </row>
    <row r="3" spans="1:5" ht="12.75">
      <c r="A3" s="113"/>
      <c r="B3" s="107"/>
      <c r="C3" s="3" t="s">
        <v>156</v>
      </c>
      <c r="D3" s="6">
        <v>772</v>
      </c>
      <c r="E3" s="98"/>
    </row>
    <row r="4" spans="1:5" ht="13.5" thickBot="1">
      <c r="A4" s="114"/>
      <c r="B4" s="108"/>
      <c r="C4" s="4" t="s">
        <v>157</v>
      </c>
      <c r="D4" s="7">
        <v>744</v>
      </c>
      <c r="E4" s="99"/>
    </row>
    <row r="5" spans="1:5" ht="13.5" thickTop="1">
      <c r="A5" s="112">
        <v>2</v>
      </c>
      <c r="B5" s="106" t="s">
        <v>12</v>
      </c>
      <c r="C5" s="2" t="s">
        <v>152</v>
      </c>
      <c r="D5" s="5">
        <v>830</v>
      </c>
      <c r="E5" s="97">
        <f>SUM(D5:D7)</f>
        <v>1766</v>
      </c>
    </row>
    <row r="6" spans="1:5" ht="12.75">
      <c r="A6" s="113"/>
      <c r="B6" s="107"/>
      <c r="C6" s="3" t="s">
        <v>153</v>
      </c>
      <c r="D6" s="6">
        <v>736</v>
      </c>
      <c r="E6" s="98"/>
    </row>
    <row r="7" spans="1:5" ht="13.5" thickBot="1">
      <c r="A7" s="114"/>
      <c r="B7" s="108"/>
      <c r="C7" s="4" t="s">
        <v>154</v>
      </c>
      <c r="D7" s="7">
        <v>200</v>
      </c>
      <c r="E7" s="99"/>
    </row>
    <row r="8" spans="1:5" ht="13.5" thickTop="1">
      <c r="A8" s="112">
        <v>3</v>
      </c>
      <c r="B8" s="106" t="s">
        <v>9</v>
      </c>
      <c r="C8" s="2" t="s">
        <v>149</v>
      </c>
      <c r="D8" s="5">
        <v>414</v>
      </c>
      <c r="E8" s="97">
        <f>SUM(D8:D10)</f>
        <v>1741</v>
      </c>
    </row>
    <row r="9" spans="1:5" ht="12.75">
      <c r="A9" s="113"/>
      <c r="B9" s="107"/>
      <c r="C9" s="3" t="s">
        <v>150</v>
      </c>
      <c r="D9" s="6">
        <v>758</v>
      </c>
      <c r="E9" s="98"/>
    </row>
    <row r="10" spans="1:5" ht="13.5" thickBot="1">
      <c r="A10" s="114"/>
      <c r="B10" s="108"/>
      <c r="C10" s="4" t="s">
        <v>151</v>
      </c>
      <c r="D10" s="7">
        <v>569</v>
      </c>
      <c r="E10" s="99"/>
    </row>
    <row r="11" spans="1:5" ht="13.5" thickTop="1">
      <c r="A11" s="112">
        <v>4</v>
      </c>
      <c r="B11" s="106" t="s">
        <v>7</v>
      </c>
      <c r="C11" s="2" t="s">
        <v>158</v>
      </c>
      <c r="D11" s="5">
        <v>827</v>
      </c>
      <c r="E11" s="97">
        <f>SUM(D11:D13)</f>
        <v>1718</v>
      </c>
    </row>
    <row r="12" spans="1:5" ht="12.75">
      <c r="A12" s="113"/>
      <c r="B12" s="107"/>
      <c r="C12" s="3" t="s">
        <v>159</v>
      </c>
      <c r="D12" s="6">
        <v>772</v>
      </c>
      <c r="E12" s="98"/>
    </row>
    <row r="13" spans="1:5" ht="13.5" thickBot="1">
      <c r="A13" s="114"/>
      <c r="B13" s="108"/>
      <c r="C13" s="4" t="s">
        <v>160</v>
      </c>
      <c r="D13" s="7">
        <v>119</v>
      </c>
      <c r="E13" s="99"/>
    </row>
    <row r="14" spans="1:5" ht="13.5" thickTop="1">
      <c r="A14" s="112">
        <v>5</v>
      </c>
      <c r="B14" s="106" t="s">
        <v>10</v>
      </c>
      <c r="C14" s="2" t="s">
        <v>140</v>
      </c>
      <c r="D14" s="5">
        <v>845</v>
      </c>
      <c r="E14" s="97">
        <f>SUM(D14:D16)</f>
        <v>1570</v>
      </c>
    </row>
    <row r="15" spans="1:5" ht="12.75">
      <c r="A15" s="113"/>
      <c r="B15" s="107"/>
      <c r="C15" s="3" t="s">
        <v>141</v>
      </c>
      <c r="D15" s="6">
        <v>325</v>
      </c>
      <c r="E15" s="98"/>
    </row>
    <row r="16" spans="1:5" ht="13.5" thickBot="1">
      <c r="A16" s="114"/>
      <c r="B16" s="108"/>
      <c r="C16" s="4" t="s">
        <v>142</v>
      </c>
      <c r="D16" s="7">
        <v>400</v>
      </c>
      <c r="E16" s="99"/>
    </row>
    <row r="17" spans="1:5" ht="13.5" thickTop="1">
      <c r="A17" s="112">
        <v>6</v>
      </c>
      <c r="B17" s="109" t="s">
        <v>3</v>
      </c>
      <c r="C17" s="9" t="s">
        <v>167</v>
      </c>
      <c r="D17" s="10">
        <v>722</v>
      </c>
      <c r="E17" s="103">
        <f>SUM(D17:D19)</f>
        <v>1496</v>
      </c>
    </row>
    <row r="18" spans="1:5" ht="12.75">
      <c r="A18" s="113"/>
      <c r="B18" s="110"/>
      <c r="C18" s="11" t="s">
        <v>168</v>
      </c>
      <c r="D18" s="12">
        <v>334</v>
      </c>
      <c r="E18" s="104"/>
    </row>
    <row r="19" spans="1:5" ht="13.5" thickBot="1">
      <c r="A19" s="114"/>
      <c r="B19" s="111"/>
      <c r="C19" s="13" t="s">
        <v>169</v>
      </c>
      <c r="D19" s="14">
        <v>440</v>
      </c>
      <c r="E19" s="105"/>
    </row>
    <row r="20" spans="1:5" ht="13.5" thickTop="1">
      <c r="A20" s="112">
        <v>7</v>
      </c>
      <c r="B20" s="109" t="s">
        <v>13</v>
      </c>
      <c r="C20" s="9" t="s">
        <v>161</v>
      </c>
      <c r="D20" s="10">
        <v>470</v>
      </c>
      <c r="E20" s="100">
        <f>SUM(D20:D22)</f>
        <v>944</v>
      </c>
    </row>
    <row r="21" spans="1:5" ht="12.75">
      <c r="A21" s="113"/>
      <c r="B21" s="110"/>
      <c r="C21" s="11" t="s">
        <v>162</v>
      </c>
      <c r="D21" s="12">
        <v>340</v>
      </c>
      <c r="E21" s="101"/>
    </row>
    <row r="22" spans="1:5" ht="13.5" thickBot="1">
      <c r="A22" s="114"/>
      <c r="B22" s="111"/>
      <c r="C22" s="13" t="s">
        <v>163</v>
      </c>
      <c r="D22" s="14">
        <v>134</v>
      </c>
      <c r="E22" s="102"/>
    </row>
    <row r="23" spans="1:5" ht="13.5" thickTop="1">
      <c r="A23" s="112">
        <v>8</v>
      </c>
      <c r="B23" s="109" t="s">
        <v>6</v>
      </c>
      <c r="C23" s="9" t="s">
        <v>143</v>
      </c>
      <c r="D23" s="10">
        <v>160</v>
      </c>
      <c r="E23" s="100">
        <f>SUM(D23:D25)</f>
        <v>912</v>
      </c>
    </row>
    <row r="24" spans="1:5" ht="12.75">
      <c r="A24" s="113"/>
      <c r="B24" s="110"/>
      <c r="C24" s="11" t="s">
        <v>144</v>
      </c>
      <c r="D24" s="12">
        <v>452</v>
      </c>
      <c r="E24" s="101"/>
    </row>
    <row r="25" spans="1:5" ht="13.5" thickBot="1">
      <c r="A25" s="114"/>
      <c r="B25" s="111"/>
      <c r="C25" s="13" t="s">
        <v>145</v>
      </c>
      <c r="D25" s="14">
        <v>300</v>
      </c>
      <c r="E25" s="102"/>
    </row>
    <row r="26" spans="1:5" ht="13.5" thickTop="1">
      <c r="A26" s="112">
        <v>9</v>
      </c>
      <c r="B26" s="106" t="s">
        <v>8</v>
      </c>
      <c r="C26" s="2" t="s">
        <v>164</v>
      </c>
      <c r="D26" s="5">
        <v>517</v>
      </c>
      <c r="E26" s="97">
        <f>SUM(D26:D28)</f>
        <v>755</v>
      </c>
    </row>
    <row r="27" spans="1:5" ht="12.75">
      <c r="A27" s="113"/>
      <c r="B27" s="107"/>
      <c r="C27" s="3" t="s">
        <v>165</v>
      </c>
      <c r="D27" s="6">
        <v>238</v>
      </c>
      <c r="E27" s="98"/>
    </row>
    <row r="28" spans="1:5" ht="13.5" thickBot="1">
      <c r="A28" s="114"/>
      <c r="B28" s="108"/>
      <c r="C28" s="4" t="s">
        <v>166</v>
      </c>
      <c r="D28" s="7">
        <v>0</v>
      </c>
      <c r="E28" s="99"/>
    </row>
    <row r="29" spans="1:5" ht="13.5" thickTop="1">
      <c r="A29" s="112">
        <v>10</v>
      </c>
      <c r="B29" s="131" t="s">
        <v>21</v>
      </c>
      <c r="C29" s="19" t="s">
        <v>137</v>
      </c>
      <c r="D29" s="20">
        <v>276</v>
      </c>
      <c r="E29" s="125">
        <f>SUM(D29:D31)</f>
        <v>676</v>
      </c>
    </row>
    <row r="30" spans="1:5" ht="12.75">
      <c r="A30" s="113"/>
      <c r="B30" s="132"/>
      <c r="C30" s="21" t="s">
        <v>138</v>
      </c>
      <c r="D30" s="22">
        <v>400</v>
      </c>
      <c r="E30" s="126"/>
    </row>
    <row r="31" spans="1:5" ht="13.5" thickBot="1">
      <c r="A31" s="114"/>
      <c r="B31" s="133"/>
      <c r="C31" s="23" t="s">
        <v>139</v>
      </c>
      <c r="D31" s="24">
        <v>0</v>
      </c>
      <c r="E31" s="127"/>
    </row>
    <row r="32" spans="1:5" ht="13.5" thickTop="1">
      <c r="A32" s="112">
        <v>11</v>
      </c>
      <c r="B32" s="106" t="s">
        <v>14</v>
      </c>
      <c r="C32" s="2" t="s">
        <v>131</v>
      </c>
      <c r="D32" s="5">
        <v>467</v>
      </c>
      <c r="E32" s="97">
        <f>SUM(D32:D34)</f>
        <v>472</v>
      </c>
    </row>
    <row r="33" spans="1:5" ht="12.75">
      <c r="A33" s="113"/>
      <c r="B33" s="107"/>
      <c r="C33" s="3" t="s">
        <v>132</v>
      </c>
      <c r="D33" s="6">
        <v>5</v>
      </c>
      <c r="E33" s="98"/>
    </row>
    <row r="34" spans="1:5" ht="13.5" thickBot="1">
      <c r="A34" s="114"/>
      <c r="B34" s="108"/>
      <c r="C34" s="4" t="s">
        <v>133</v>
      </c>
      <c r="D34" s="7">
        <v>0</v>
      </c>
      <c r="E34" s="99"/>
    </row>
    <row r="35" spans="1:5" ht="13.5" thickTop="1">
      <c r="A35" s="112">
        <v>12</v>
      </c>
      <c r="B35" s="109" t="s">
        <v>17</v>
      </c>
      <c r="C35" s="9" t="s">
        <v>146</v>
      </c>
      <c r="D35" s="10">
        <v>132</v>
      </c>
      <c r="E35" s="100">
        <f>SUM(D35:D37)</f>
        <v>280</v>
      </c>
    </row>
    <row r="36" spans="1:5" ht="12.75">
      <c r="A36" s="113"/>
      <c r="B36" s="110"/>
      <c r="C36" s="11" t="s">
        <v>147</v>
      </c>
      <c r="D36" s="12">
        <v>148</v>
      </c>
      <c r="E36" s="101"/>
    </row>
    <row r="37" spans="1:5" ht="13.5" thickBot="1">
      <c r="A37" s="114"/>
      <c r="B37" s="111"/>
      <c r="C37" s="13" t="s">
        <v>148</v>
      </c>
      <c r="D37" s="14">
        <v>0</v>
      </c>
      <c r="E37" s="102"/>
    </row>
    <row r="38" spans="1:5" ht="13.5" thickTop="1">
      <c r="A38" s="112">
        <v>13</v>
      </c>
      <c r="B38" s="106" t="s">
        <v>67</v>
      </c>
      <c r="C38" s="2" t="s">
        <v>134</v>
      </c>
      <c r="D38" s="5">
        <v>200</v>
      </c>
      <c r="E38" s="97">
        <f>SUM(D38:D40)</f>
        <v>200</v>
      </c>
    </row>
    <row r="39" spans="1:5" ht="12.75">
      <c r="A39" s="113"/>
      <c r="B39" s="107"/>
      <c r="C39" s="3" t="s">
        <v>135</v>
      </c>
      <c r="D39" s="6">
        <v>0</v>
      </c>
      <c r="E39" s="98"/>
    </row>
    <row r="40" spans="1:5" ht="13.5" thickBot="1">
      <c r="A40" s="114"/>
      <c r="B40" s="108"/>
      <c r="C40" s="4" t="s">
        <v>136</v>
      </c>
      <c r="D40" s="7">
        <v>0</v>
      </c>
      <c r="E40" s="99"/>
    </row>
    <row r="41" spans="1:5" ht="13.5" thickTop="1">
      <c r="A41" s="112">
        <v>14</v>
      </c>
      <c r="B41" s="109" t="s">
        <v>18</v>
      </c>
      <c r="C41" s="9" t="s">
        <v>170</v>
      </c>
      <c r="D41" s="10">
        <v>0</v>
      </c>
      <c r="E41" s="100">
        <f>SUM(D41:D43)</f>
        <v>0</v>
      </c>
    </row>
    <row r="42" spans="1:5" ht="12.75">
      <c r="A42" s="113"/>
      <c r="B42" s="110"/>
      <c r="C42" s="11" t="s">
        <v>171</v>
      </c>
      <c r="D42" s="12">
        <v>0</v>
      </c>
      <c r="E42" s="101"/>
    </row>
    <row r="43" spans="1:5" ht="13.5" thickBot="1">
      <c r="A43" s="114"/>
      <c r="B43" s="111"/>
      <c r="C43" s="13" t="s">
        <v>172</v>
      </c>
      <c r="D43" s="14">
        <v>0</v>
      </c>
      <c r="E43" s="102"/>
    </row>
    <row r="44" ht="13.5" thickTop="1"/>
  </sheetData>
  <sheetProtection sheet="1" objects="1" scenarios="1"/>
  <mergeCells count="42">
    <mergeCell ref="E8:E10"/>
    <mergeCell ref="E23:E25"/>
    <mergeCell ref="E2:E4"/>
    <mergeCell ref="E14:E16"/>
    <mergeCell ref="E17:E19"/>
    <mergeCell ref="E20:E22"/>
    <mergeCell ref="E5:E7"/>
    <mergeCell ref="E11:E13"/>
    <mergeCell ref="B2:B4"/>
    <mergeCell ref="B14:B16"/>
    <mergeCell ref="B23:B25"/>
    <mergeCell ref="B8:B10"/>
    <mergeCell ref="B5:B7"/>
    <mergeCell ref="B17:B19"/>
    <mergeCell ref="E26:E28"/>
    <mergeCell ref="B41:B43"/>
    <mergeCell ref="B32:B34"/>
    <mergeCell ref="E38:E40"/>
    <mergeCell ref="E41:E43"/>
    <mergeCell ref="E35:E37"/>
    <mergeCell ref="E32:E34"/>
    <mergeCell ref="E29:E31"/>
    <mergeCell ref="A38:A40"/>
    <mergeCell ref="B38:B40"/>
    <mergeCell ref="B11:B13"/>
    <mergeCell ref="A11:A13"/>
    <mergeCell ref="A17:A19"/>
    <mergeCell ref="A26:A28"/>
    <mergeCell ref="A23:A25"/>
    <mergeCell ref="A20:A22"/>
    <mergeCell ref="B20:B22"/>
    <mergeCell ref="B26:B28"/>
    <mergeCell ref="A2:A4"/>
    <mergeCell ref="A14:A16"/>
    <mergeCell ref="B35:B37"/>
    <mergeCell ref="A41:A43"/>
    <mergeCell ref="B29:B31"/>
    <mergeCell ref="A32:A34"/>
    <mergeCell ref="A29:A31"/>
    <mergeCell ref="A35:A37"/>
    <mergeCell ref="A8:A10"/>
    <mergeCell ref="A5:A7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5" customWidth="1"/>
    <col min="2" max="2" width="9.125" style="25" customWidth="1"/>
    <col min="3" max="3" width="14.75390625" style="25" bestFit="1" customWidth="1"/>
    <col min="4" max="16384" width="9.125" style="25" customWidth="1"/>
  </cols>
  <sheetData>
    <row r="1" spans="1:9" ht="15.75">
      <c r="A1" s="143" t="s">
        <v>56</v>
      </c>
      <c r="B1" s="143"/>
      <c r="C1" s="143"/>
      <c r="D1" s="143"/>
      <c r="E1" s="143"/>
      <c r="F1" s="143"/>
      <c r="G1" s="143"/>
      <c r="H1" s="143"/>
      <c r="I1" s="143"/>
    </row>
    <row r="2" spans="1:9" ht="15.75">
      <c r="A2" s="143" t="s">
        <v>54</v>
      </c>
      <c r="B2" s="143"/>
      <c r="C2" s="143"/>
      <c r="D2" s="143"/>
      <c r="E2" s="143"/>
      <c r="F2" s="143"/>
      <c r="G2" s="143"/>
      <c r="H2" s="143"/>
      <c r="I2" s="143"/>
    </row>
    <row r="3" spans="1:9" ht="15.75">
      <c r="A3" s="137"/>
      <c r="B3" s="137"/>
      <c r="C3" s="137"/>
      <c r="D3" s="137"/>
      <c r="E3" s="137"/>
      <c r="F3" s="137"/>
      <c r="G3" s="137"/>
      <c r="H3" s="137"/>
      <c r="I3" s="137"/>
    </row>
    <row r="4" spans="1:9" ht="15.75">
      <c r="A4" s="138"/>
      <c r="B4" s="138"/>
      <c r="C4" s="138"/>
      <c r="D4" s="138"/>
      <c r="E4" s="138"/>
      <c r="F4" s="138"/>
      <c r="G4" s="138"/>
      <c r="H4" s="138"/>
      <c r="I4" s="138"/>
    </row>
    <row r="5" spans="1:9" ht="18">
      <c r="A5" s="26" t="s">
        <v>11</v>
      </c>
      <c r="B5" s="27">
        <v>1</v>
      </c>
      <c r="C5" s="28" t="str">
        <f>ПротЖенСтр1!G36</f>
        <v>Кировский р-н Уфы</v>
      </c>
      <c r="D5" s="29"/>
      <c r="E5" s="29"/>
      <c r="F5" s="29"/>
      <c r="G5" s="29"/>
      <c r="H5" s="29"/>
      <c r="I5" s="29"/>
    </row>
    <row r="6" spans="1:9" ht="18">
      <c r="A6" s="26" t="s">
        <v>123</v>
      </c>
      <c r="B6" s="27">
        <v>2</v>
      </c>
      <c r="C6" s="28" t="str">
        <f>ПротЖенСтр1!G56</f>
        <v>Стерлитамак</v>
      </c>
      <c r="D6" s="29"/>
      <c r="E6" s="29"/>
      <c r="F6" s="29"/>
      <c r="G6" s="29"/>
      <c r="H6" s="29"/>
      <c r="I6" s="29"/>
    </row>
    <row r="7" spans="1:9" ht="18">
      <c r="A7" s="26" t="s">
        <v>9</v>
      </c>
      <c r="B7" s="27">
        <v>3</v>
      </c>
      <c r="C7" s="28" t="str">
        <f>ПротЖенСтр1!G64</f>
        <v>Советский р-н Уфы</v>
      </c>
      <c r="D7" s="29"/>
      <c r="E7" s="29"/>
      <c r="F7" s="29"/>
      <c r="G7" s="29"/>
      <c r="H7" s="29"/>
      <c r="I7" s="29"/>
    </row>
    <row r="8" spans="1:9" ht="18">
      <c r="A8" s="26" t="s">
        <v>7</v>
      </c>
      <c r="B8" s="27">
        <v>4</v>
      </c>
      <c r="C8" s="28" t="str">
        <f>ПротЖенСтр1!G66</f>
        <v>Октябрьский р-н Уфы</v>
      </c>
      <c r="D8" s="29"/>
      <c r="E8" s="29"/>
      <c r="F8" s="29"/>
      <c r="G8" s="29"/>
      <c r="H8" s="29"/>
      <c r="I8" s="29"/>
    </row>
    <row r="9" spans="1:9" ht="18">
      <c r="A9" s="26" t="s">
        <v>10</v>
      </c>
      <c r="B9" s="27">
        <v>5</v>
      </c>
      <c r="C9" s="28" t="str">
        <f>ПротЖенСтр1!D72</f>
        <v>Орджоникидзевский р-н Уфы</v>
      </c>
      <c r="D9" s="29"/>
      <c r="E9" s="29"/>
      <c r="F9" s="29"/>
      <c r="G9" s="29"/>
      <c r="H9" s="29"/>
      <c r="I9" s="29"/>
    </row>
    <row r="10" spans="1:9" ht="18">
      <c r="A10" s="26" t="s">
        <v>3</v>
      </c>
      <c r="B10" s="27">
        <v>6</v>
      </c>
      <c r="C10" s="28" t="str">
        <f>ПротЖенСтр1!D75</f>
        <v>г.Октябрьский</v>
      </c>
      <c r="D10" s="29"/>
      <c r="E10" s="29"/>
      <c r="F10" s="29"/>
      <c r="G10" s="29"/>
      <c r="H10" s="29"/>
      <c r="I10" s="29"/>
    </row>
    <row r="11" spans="1:9" ht="18">
      <c r="A11" s="26" t="s">
        <v>122</v>
      </c>
      <c r="B11" s="27">
        <v>7</v>
      </c>
      <c r="C11" s="28" t="str">
        <f>ПротЖенСтр1!G69</f>
        <v>Благовещенск</v>
      </c>
      <c r="D11" s="29"/>
      <c r="E11" s="29"/>
      <c r="F11" s="29"/>
      <c r="G11" s="29"/>
      <c r="H11" s="29"/>
      <c r="I11" s="29"/>
    </row>
    <row r="12" spans="1:9" ht="18">
      <c r="A12" s="26" t="s">
        <v>6</v>
      </c>
      <c r="B12" s="27">
        <v>8</v>
      </c>
      <c r="C12" s="28" t="str">
        <f>ПротЖенСтр1!G71</f>
        <v>Калининский р-н Уфы</v>
      </c>
      <c r="D12" s="29"/>
      <c r="E12" s="29"/>
      <c r="F12" s="29"/>
      <c r="G12" s="29"/>
      <c r="H12" s="29"/>
      <c r="I12" s="29"/>
    </row>
    <row r="13" spans="1:9" ht="18">
      <c r="A13" s="26" t="s">
        <v>8</v>
      </c>
      <c r="B13" s="27">
        <v>9</v>
      </c>
      <c r="C13" s="28" t="str">
        <f>ПротЖенСтр2!E11</f>
        <v>Ленинский р-н Уфы</v>
      </c>
      <c r="D13" s="29"/>
      <c r="E13" s="29"/>
      <c r="F13" s="29"/>
      <c r="G13" s="29"/>
      <c r="H13" s="29"/>
      <c r="I13" s="29"/>
    </row>
    <row r="14" spans="1:9" ht="18">
      <c r="A14" s="26" t="s">
        <v>125</v>
      </c>
      <c r="B14" s="27">
        <v>10</v>
      </c>
      <c r="C14" s="28" t="str">
        <f>ПротЖенСтр2!E17</f>
        <v>Нефтекамск</v>
      </c>
      <c r="D14" s="29"/>
      <c r="E14" s="29"/>
      <c r="F14" s="29"/>
      <c r="G14" s="29"/>
      <c r="H14" s="29"/>
      <c r="I14" s="29"/>
    </row>
    <row r="15" spans="1:9" ht="18">
      <c r="A15" s="26" t="s">
        <v>14</v>
      </c>
      <c r="B15" s="27">
        <v>11</v>
      </c>
      <c r="C15" s="28" t="str">
        <f>ПротЖенСтр2!G5</f>
        <v>Салават</v>
      </c>
      <c r="D15" s="29"/>
      <c r="E15" s="29"/>
      <c r="F15" s="29"/>
      <c r="G15" s="29"/>
      <c r="H15" s="29"/>
      <c r="I15" s="29"/>
    </row>
    <row r="16" spans="1:9" ht="18">
      <c r="A16" s="26" t="s">
        <v>127</v>
      </c>
      <c r="B16" s="27">
        <v>12</v>
      </c>
      <c r="C16" s="28" t="str">
        <f>ПротЖенСтр2!G7</f>
        <v>Мелеуз</v>
      </c>
      <c r="D16" s="29"/>
      <c r="E16" s="29"/>
      <c r="F16" s="29"/>
      <c r="G16" s="29"/>
      <c r="H16" s="29"/>
      <c r="I16" s="29"/>
    </row>
    <row r="17" spans="1:9" ht="18">
      <c r="A17" s="26" t="s">
        <v>129</v>
      </c>
      <c r="B17" s="27">
        <v>13</v>
      </c>
      <c r="C17" s="28" t="str">
        <f>ПротЖенСтр2!G23</f>
        <v>Демский р-н Уфы</v>
      </c>
      <c r="D17" s="29"/>
      <c r="E17" s="29"/>
      <c r="F17" s="29"/>
      <c r="G17" s="29"/>
      <c r="H17" s="29"/>
      <c r="I17" s="29"/>
    </row>
    <row r="18" spans="1:9" ht="18">
      <c r="A18" s="26" t="s">
        <v>128</v>
      </c>
      <c r="B18" s="27">
        <v>14</v>
      </c>
      <c r="C18" s="28" t="str">
        <f>ПротЖенСтр2!G26</f>
        <v>Чишминский</v>
      </c>
      <c r="D18" s="29"/>
      <c r="E18" s="29"/>
      <c r="F18" s="29"/>
      <c r="G18" s="29"/>
      <c r="H18" s="29"/>
      <c r="I18" s="29"/>
    </row>
    <row r="19" spans="1:9" ht="18">
      <c r="A19" s="26" t="s">
        <v>173</v>
      </c>
      <c r="B19" s="27">
        <v>15</v>
      </c>
      <c r="C19" s="28" t="str">
        <f>ПротЖенСтр2!C21</f>
        <v>Ишимбай</v>
      </c>
      <c r="D19" s="29"/>
      <c r="E19" s="29"/>
      <c r="F19" s="29"/>
      <c r="G19" s="29"/>
      <c r="H19" s="29"/>
      <c r="I19" s="29"/>
    </row>
    <row r="20" spans="1:9" ht="18">
      <c r="A20" s="26" t="s">
        <v>126</v>
      </c>
      <c r="B20" s="27">
        <v>16</v>
      </c>
      <c r="C20" s="28" t="str">
        <f>ПротЖенСтр2!C23</f>
        <v>Сибай</v>
      </c>
      <c r="D20" s="29"/>
      <c r="E20" s="29"/>
      <c r="F20" s="29"/>
      <c r="G20" s="29"/>
      <c r="H20" s="29"/>
      <c r="I20" s="29"/>
    </row>
    <row r="21" spans="1:9" ht="18">
      <c r="A21" s="26" t="s">
        <v>22</v>
      </c>
      <c r="B21" s="27">
        <v>17</v>
      </c>
      <c r="C21" s="28">
        <f>ПротЖенСтр2!F41</f>
        <v>0</v>
      </c>
      <c r="D21" s="29"/>
      <c r="E21" s="29"/>
      <c r="F21" s="29"/>
      <c r="G21" s="29"/>
      <c r="H21" s="29"/>
      <c r="I21" s="29"/>
    </row>
    <row r="22" spans="1:9" ht="18">
      <c r="A22" s="26" t="s">
        <v>22</v>
      </c>
      <c r="B22" s="27">
        <v>18</v>
      </c>
      <c r="C22" s="28">
        <f>ПротЖенСтр2!G50</f>
        <v>0</v>
      </c>
      <c r="D22" s="29"/>
      <c r="E22" s="29"/>
      <c r="F22" s="29"/>
      <c r="G22" s="29"/>
      <c r="H22" s="29"/>
      <c r="I22" s="29"/>
    </row>
    <row r="23" spans="1:9" ht="18">
      <c r="A23" s="26" t="s">
        <v>22</v>
      </c>
      <c r="B23" s="27">
        <v>19</v>
      </c>
      <c r="C23" s="28">
        <f>ПротЖенСтр2!F56</f>
        <v>0</v>
      </c>
      <c r="D23" s="29"/>
      <c r="E23" s="29"/>
      <c r="F23" s="29"/>
      <c r="G23" s="29"/>
      <c r="H23" s="29"/>
      <c r="I23" s="29"/>
    </row>
    <row r="24" spans="1:9" ht="18">
      <c r="A24" s="26" t="s">
        <v>22</v>
      </c>
      <c r="B24" s="27">
        <v>20</v>
      </c>
      <c r="C24" s="28">
        <f>ПротЖенСтр2!F58</f>
        <v>0</v>
      </c>
      <c r="D24" s="29"/>
      <c r="E24" s="29"/>
      <c r="F24" s="29"/>
      <c r="G24" s="29"/>
      <c r="H24" s="29"/>
      <c r="I24" s="29"/>
    </row>
    <row r="25" spans="1:9" ht="18">
      <c r="A25" s="26" t="s">
        <v>22</v>
      </c>
      <c r="B25" s="27">
        <v>21</v>
      </c>
      <c r="C25" s="28">
        <f>ПротЖенСтр2!G63</f>
        <v>0</v>
      </c>
      <c r="D25" s="29"/>
      <c r="E25" s="29"/>
      <c r="F25" s="29"/>
      <c r="G25" s="29"/>
      <c r="H25" s="29"/>
      <c r="I25" s="29"/>
    </row>
    <row r="26" spans="1:9" ht="18">
      <c r="A26" s="26" t="s">
        <v>22</v>
      </c>
      <c r="B26" s="27">
        <v>22</v>
      </c>
      <c r="C26" s="28">
        <f>ПротЖенСтр2!G66</f>
        <v>0</v>
      </c>
      <c r="D26" s="29"/>
      <c r="E26" s="29"/>
      <c r="F26" s="29"/>
      <c r="G26" s="29"/>
      <c r="H26" s="29"/>
      <c r="I26" s="29"/>
    </row>
    <row r="27" spans="1:9" ht="18">
      <c r="A27" s="26" t="s">
        <v>22</v>
      </c>
      <c r="B27" s="27">
        <v>23</v>
      </c>
      <c r="C27" s="28">
        <f>ПротЖенСтр2!C60</f>
        <v>0</v>
      </c>
      <c r="D27" s="29"/>
      <c r="E27" s="29"/>
      <c r="F27" s="29"/>
      <c r="G27" s="29"/>
      <c r="H27" s="29"/>
      <c r="I27" s="29"/>
    </row>
    <row r="28" spans="1:9" ht="18">
      <c r="A28" s="26" t="s">
        <v>22</v>
      </c>
      <c r="B28" s="27">
        <v>24</v>
      </c>
      <c r="C28" s="28">
        <f>ПротЖенСтр2!C62</f>
        <v>0</v>
      </c>
      <c r="D28" s="29"/>
      <c r="E28" s="29"/>
      <c r="F28" s="29"/>
      <c r="G28" s="29"/>
      <c r="H28" s="29"/>
      <c r="I28" s="29"/>
    </row>
    <row r="29" spans="1:9" ht="18">
      <c r="A29" s="26" t="s">
        <v>22</v>
      </c>
      <c r="B29" s="27">
        <v>25</v>
      </c>
      <c r="C29" s="28">
        <f>ПротЖенСтр2!E72</f>
        <v>0</v>
      </c>
      <c r="D29" s="29"/>
      <c r="E29" s="29"/>
      <c r="F29" s="29"/>
      <c r="G29" s="29"/>
      <c r="H29" s="29"/>
      <c r="I29" s="29"/>
    </row>
    <row r="30" spans="1:9" ht="18">
      <c r="A30" s="26" t="s">
        <v>22</v>
      </c>
      <c r="B30" s="27">
        <v>26</v>
      </c>
      <c r="C30" s="28">
        <f>ПротЖенСтр2!E78</f>
        <v>0</v>
      </c>
      <c r="D30" s="29"/>
      <c r="E30" s="29"/>
      <c r="F30" s="29"/>
      <c r="G30" s="29"/>
      <c r="H30" s="29"/>
      <c r="I30" s="29"/>
    </row>
    <row r="31" spans="1:9" ht="18">
      <c r="A31" s="26" t="s">
        <v>22</v>
      </c>
      <c r="B31" s="27">
        <v>27</v>
      </c>
      <c r="C31" s="28">
        <f>ПротЖенСтр2!G69</f>
        <v>0</v>
      </c>
      <c r="D31" s="29"/>
      <c r="E31" s="29"/>
      <c r="F31" s="29"/>
      <c r="G31" s="29"/>
      <c r="H31" s="29"/>
      <c r="I31" s="29"/>
    </row>
    <row r="32" spans="1:9" ht="18">
      <c r="A32" s="26" t="s">
        <v>22</v>
      </c>
      <c r="B32" s="27">
        <v>28</v>
      </c>
      <c r="C32" s="28">
        <f>ПротЖенСтр2!G71</f>
        <v>0</v>
      </c>
      <c r="D32" s="29"/>
      <c r="E32" s="29"/>
      <c r="F32" s="29"/>
      <c r="G32" s="29"/>
      <c r="H32" s="29"/>
      <c r="I32" s="29"/>
    </row>
    <row r="33" spans="1:9" ht="18">
      <c r="A33" s="26" t="s">
        <v>22</v>
      </c>
      <c r="B33" s="27">
        <v>29</v>
      </c>
      <c r="C33" s="28">
        <f>ПротЖенСтр2!G84</f>
        <v>0</v>
      </c>
      <c r="D33" s="29"/>
      <c r="E33" s="29"/>
      <c r="F33" s="29"/>
      <c r="G33" s="29"/>
      <c r="H33" s="29"/>
      <c r="I33" s="29"/>
    </row>
    <row r="34" spans="1:9" ht="18">
      <c r="A34" s="26" t="s">
        <v>22</v>
      </c>
      <c r="B34" s="27">
        <v>30</v>
      </c>
      <c r="C34" s="28">
        <f>ПротЖенСтр2!G87</f>
        <v>0</v>
      </c>
      <c r="D34" s="29"/>
      <c r="E34" s="29"/>
      <c r="F34" s="29"/>
      <c r="G34" s="29"/>
      <c r="H34" s="29"/>
      <c r="I34" s="29"/>
    </row>
    <row r="35" spans="1:9" ht="18">
      <c r="A35" s="26" t="s">
        <v>22</v>
      </c>
      <c r="B35" s="27">
        <v>31</v>
      </c>
      <c r="C35" s="28">
        <f>ПротЖенСтр2!C82</f>
        <v>0</v>
      </c>
      <c r="D35" s="29"/>
      <c r="E35" s="29"/>
      <c r="F35" s="29"/>
      <c r="G35" s="29"/>
      <c r="H35" s="29"/>
      <c r="I35" s="29"/>
    </row>
    <row r="36" spans="1:9" ht="18">
      <c r="A36" s="26" t="s">
        <v>22</v>
      </c>
      <c r="B36" s="27">
        <v>32</v>
      </c>
      <c r="C36" s="28">
        <f>ПротЖенСтр2!C84</f>
        <v>0</v>
      </c>
      <c r="D36" s="29"/>
      <c r="E36" s="29"/>
      <c r="F36" s="29"/>
      <c r="G36" s="29"/>
      <c r="H36" s="29"/>
      <c r="I36" s="29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30" customWidth="1"/>
    <col min="2" max="2" width="18.875" style="30" customWidth="1"/>
    <col min="3" max="6" width="17.75390625" style="30" customWidth="1"/>
    <col min="7" max="7" width="18.00390625" style="30" customWidth="1"/>
    <col min="8" max="16384" width="9.125" style="30" customWidth="1"/>
  </cols>
  <sheetData>
    <row r="1" spans="1:7" ht="15.75">
      <c r="A1" s="139" t="str">
        <f>СписокЖенКом!A1</f>
        <v>Женский Командный Чемпионат Башкортостана 2009</v>
      </c>
      <c r="B1" s="139"/>
      <c r="C1" s="139"/>
      <c r="D1" s="139"/>
      <c r="E1" s="139"/>
      <c r="F1" s="139"/>
      <c r="G1" s="139"/>
    </row>
    <row r="2" spans="1:7" ht="15.75">
      <c r="A2" s="139" t="str">
        <f>СписокЖенКом!A2</f>
        <v>10-12 мая 2009 г.</v>
      </c>
      <c r="B2" s="139"/>
      <c r="C2" s="139"/>
      <c r="D2" s="139"/>
      <c r="E2" s="139"/>
      <c r="F2" s="139"/>
      <c r="G2" s="139"/>
    </row>
    <row r="3" spans="1:7" ht="15.75">
      <c r="A3" s="139"/>
      <c r="B3" s="139"/>
      <c r="C3" s="139"/>
      <c r="D3" s="139"/>
      <c r="E3" s="139"/>
      <c r="F3" s="139"/>
      <c r="G3" s="139"/>
    </row>
    <row r="4" spans="1:7" ht="12.75">
      <c r="A4" s="31"/>
      <c r="B4" s="31"/>
      <c r="C4" s="31"/>
      <c r="D4" s="31"/>
      <c r="E4" s="31"/>
      <c r="F4" s="31"/>
      <c r="G4" s="31"/>
    </row>
    <row r="5" spans="1:19" ht="10.5" customHeight="1">
      <c r="A5" s="32">
        <v>1</v>
      </c>
      <c r="B5" s="33" t="str">
        <f>СписокЖенКом!A5</f>
        <v>Кировский р-н Уфы</v>
      </c>
      <c r="C5" s="31"/>
      <c r="D5" s="31"/>
      <c r="E5" s="31"/>
      <c r="F5" s="31"/>
      <c r="G5" s="3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0.5" customHeight="1">
      <c r="A6" s="31"/>
      <c r="B6" s="35">
        <v>1</v>
      </c>
      <c r="C6" s="36" t="s">
        <v>11</v>
      </c>
      <c r="D6" s="31"/>
      <c r="E6" s="37"/>
      <c r="F6" s="31"/>
      <c r="G6" s="3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0.5" customHeight="1">
      <c r="A7" s="32">
        <v>32</v>
      </c>
      <c r="B7" s="38" t="str">
        <f>СписокЖенКом!A36</f>
        <v>нет</v>
      </c>
      <c r="C7" s="39"/>
      <c r="D7" s="31"/>
      <c r="E7" s="31"/>
      <c r="F7" s="31"/>
      <c r="G7" s="3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0.5" customHeight="1">
      <c r="A8" s="31"/>
      <c r="B8" s="31"/>
      <c r="C8" s="35">
        <v>17</v>
      </c>
      <c r="D8" s="36" t="s">
        <v>11</v>
      </c>
      <c r="E8" s="31"/>
      <c r="F8" s="31"/>
      <c r="G8" s="3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0.5" customHeight="1">
      <c r="A9" s="32">
        <v>17</v>
      </c>
      <c r="B9" s="33" t="str">
        <f>СписокЖенКом!A21</f>
        <v>нет</v>
      </c>
      <c r="C9" s="39"/>
      <c r="D9" s="39"/>
      <c r="E9" s="31"/>
      <c r="F9" s="31"/>
      <c r="G9" s="3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0.5" customHeight="1">
      <c r="A10" s="31"/>
      <c r="B10" s="35">
        <v>2</v>
      </c>
      <c r="C10" s="40" t="s">
        <v>126</v>
      </c>
      <c r="D10" s="39"/>
      <c r="E10" s="31"/>
      <c r="F10" s="31"/>
      <c r="G10" s="3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0.5" customHeight="1">
      <c r="A11" s="32">
        <v>16</v>
      </c>
      <c r="B11" s="38" t="str">
        <f>СписокЖенКом!A20</f>
        <v>Нефтекамск</v>
      </c>
      <c r="C11" s="31"/>
      <c r="D11" s="39"/>
      <c r="E11" s="31"/>
      <c r="F11" s="31"/>
      <c r="G11" s="3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0.5" customHeight="1">
      <c r="A12" s="31"/>
      <c r="B12" s="31"/>
      <c r="C12" s="31"/>
      <c r="D12" s="35">
        <v>25</v>
      </c>
      <c r="E12" s="36" t="s">
        <v>11</v>
      </c>
      <c r="F12" s="31"/>
      <c r="G12" s="41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customHeight="1">
      <c r="A13" s="32">
        <v>9</v>
      </c>
      <c r="B13" s="33" t="str">
        <f>СписокЖенКом!A13</f>
        <v>Калининский р-н Уфы</v>
      </c>
      <c r="C13" s="31"/>
      <c r="D13" s="39"/>
      <c r="E13" s="39"/>
      <c r="F13" s="31"/>
      <c r="G13" s="4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" customHeight="1">
      <c r="A14" s="31"/>
      <c r="B14" s="35">
        <v>3</v>
      </c>
      <c r="C14" s="36" t="s">
        <v>8</v>
      </c>
      <c r="D14" s="39"/>
      <c r="E14" s="39"/>
      <c r="F14" s="31"/>
      <c r="G14" s="4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customHeight="1">
      <c r="A15" s="32">
        <v>24</v>
      </c>
      <c r="B15" s="38" t="str">
        <f>СписокЖенКом!A28</f>
        <v>нет</v>
      </c>
      <c r="C15" s="39"/>
      <c r="D15" s="39"/>
      <c r="E15" s="39"/>
      <c r="F15" s="31"/>
      <c r="G15" s="4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" customHeight="1">
      <c r="A16" s="31"/>
      <c r="B16" s="31"/>
      <c r="C16" s="35">
        <v>18</v>
      </c>
      <c r="D16" s="40" t="s">
        <v>8</v>
      </c>
      <c r="E16" s="39"/>
      <c r="F16" s="31"/>
      <c r="G16" s="4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" customHeight="1">
      <c r="A17" s="32">
        <v>25</v>
      </c>
      <c r="B17" s="33" t="str">
        <f>СписокЖенКом!A29</f>
        <v>нет</v>
      </c>
      <c r="C17" s="39"/>
      <c r="D17" s="31"/>
      <c r="E17" s="39"/>
      <c r="F17" s="31"/>
      <c r="G17" s="4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" customHeight="1">
      <c r="A18" s="31"/>
      <c r="B18" s="35">
        <v>4</v>
      </c>
      <c r="C18" s="40" t="s">
        <v>6</v>
      </c>
      <c r="D18" s="31"/>
      <c r="E18" s="39"/>
      <c r="F18" s="31"/>
      <c r="G18" s="3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" customHeight="1">
      <c r="A19" s="32">
        <v>8</v>
      </c>
      <c r="B19" s="38" t="str">
        <f>СписокЖенКом!A12</f>
        <v>Демский р-н Уфы</v>
      </c>
      <c r="C19" s="31"/>
      <c r="D19" s="31"/>
      <c r="E19" s="39"/>
      <c r="F19" s="31"/>
      <c r="G19" s="3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" customHeight="1">
      <c r="A20" s="31"/>
      <c r="B20" s="31"/>
      <c r="C20" s="31"/>
      <c r="D20" s="31"/>
      <c r="E20" s="35">
        <v>29</v>
      </c>
      <c r="F20" s="36" t="s">
        <v>11</v>
      </c>
      <c r="G20" s="3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" customHeight="1">
      <c r="A21" s="32">
        <v>5</v>
      </c>
      <c r="B21" s="33" t="str">
        <f>СписокЖенКом!A9</f>
        <v>Орджоникидзевский р-н Уфы</v>
      </c>
      <c r="C21" s="31"/>
      <c r="D21" s="31"/>
      <c r="E21" s="39"/>
      <c r="F21" s="39"/>
      <c r="G21" s="3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" customHeight="1">
      <c r="A22" s="31"/>
      <c r="B22" s="35">
        <v>5</v>
      </c>
      <c r="C22" s="36" t="s">
        <v>10</v>
      </c>
      <c r="D22" s="31"/>
      <c r="E22" s="39"/>
      <c r="F22" s="39"/>
      <c r="G22" s="3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" customHeight="1">
      <c r="A23" s="32">
        <v>28</v>
      </c>
      <c r="B23" s="38" t="str">
        <f>СписокЖенКом!A32</f>
        <v>нет</v>
      </c>
      <c r="C23" s="39"/>
      <c r="D23" s="31"/>
      <c r="E23" s="39"/>
      <c r="F23" s="39"/>
      <c r="G23" s="3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" customHeight="1">
      <c r="A24" s="31"/>
      <c r="B24" s="31"/>
      <c r="C24" s="35">
        <v>19</v>
      </c>
      <c r="D24" s="36" t="s">
        <v>10</v>
      </c>
      <c r="E24" s="39"/>
      <c r="F24" s="39"/>
      <c r="G24" s="3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" customHeight="1">
      <c r="A25" s="32">
        <v>21</v>
      </c>
      <c r="B25" s="33" t="str">
        <f>СписокЖенКом!A25</f>
        <v>нет</v>
      </c>
      <c r="C25" s="39"/>
      <c r="D25" s="39"/>
      <c r="E25" s="39"/>
      <c r="F25" s="39"/>
      <c r="G25" s="3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" customHeight="1">
      <c r="A26" s="31"/>
      <c r="B26" s="35">
        <v>6</v>
      </c>
      <c r="C26" s="40" t="s">
        <v>127</v>
      </c>
      <c r="D26" s="39"/>
      <c r="E26" s="39"/>
      <c r="F26" s="39"/>
      <c r="G26" s="3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" customHeight="1">
      <c r="A27" s="32">
        <v>12</v>
      </c>
      <c r="B27" s="38" t="str">
        <f>СписокЖенКом!A16</f>
        <v>Сибай</v>
      </c>
      <c r="C27" s="31"/>
      <c r="D27" s="39"/>
      <c r="E27" s="39"/>
      <c r="F27" s="39"/>
      <c r="G27" s="3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" customHeight="1">
      <c r="A28" s="31"/>
      <c r="B28" s="31"/>
      <c r="C28" s="31"/>
      <c r="D28" s="35">
        <v>26</v>
      </c>
      <c r="E28" s="40" t="s">
        <v>7</v>
      </c>
      <c r="F28" s="39"/>
      <c r="G28" s="3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" customHeight="1">
      <c r="A29" s="32">
        <v>13</v>
      </c>
      <c r="B29" s="33" t="str">
        <f>СписокЖенКом!A17</f>
        <v>Мелеуз</v>
      </c>
      <c r="C29" s="31"/>
      <c r="D29" s="39"/>
      <c r="E29" s="31"/>
      <c r="F29" s="39"/>
      <c r="G29" s="3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" customHeight="1">
      <c r="A30" s="31"/>
      <c r="B30" s="35">
        <v>7</v>
      </c>
      <c r="C30" s="36" t="s">
        <v>129</v>
      </c>
      <c r="D30" s="39"/>
      <c r="E30" s="31"/>
      <c r="F30" s="39"/>
      <c r="G30" s="3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" customHeight="1">
      <c r="A31" s="32">
        <v>20</v>
      </c>
      <c r="B31" s="38" t="str">
        <f>СписокЖенКом!A24</f>
        <v>нет</v>
      </c>
      <c r="C31" s="39"/>
      <c r="D31" s="39"/>
      <c r="E31" s="31"/>
      <c r="F31" s="39"/>
      <c r="G31" s="3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" customHeight="1">
      <c r="A32" s="31"/>
      <c r="B32" s="31"/>
      <c r="C32" s="35">
        <v>20</v>
      </c>
      <c r="D32" s="40" t="s">
        <v>7</v>
      </c>
      <c r="E32" s="31"/>
      <c r="F32" s="39"/>
      <c r="G32" s="3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" customHeight="1">
      <c r="A33" s="32">
        <v>29</v>
      </c>
      <c r="B33" s="33" t="str">
        <f>СписокЖенКом!A33</f>
        <v>нет</v>
      </c>
      <c r="C33" s="39"/>
      <c r="D33" s="31"/>
      <c r="E33" s="31"/>
      <c r="F33" s="39"/>
      <c r="G33" s="31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" customHeight="1">
      <c r="A34" s="31"/>
      <c r="B34" s="35">
        <v>8</v>
      </c>
      <c r="C34" s="40" t="s">
        <v>7</v>
      </c>
      <c r="D34" s="31"/>
      <c r="E34" s="31"/>
      <c r="F34" s="39"/>
      <c r="G34" s="31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" customHeight="1">
      <c r="A35" s="32">
        <v>4</v>
      </c>
      <c r="B35" s="38" t="str">
        <f>СписокЖенКом!A8</f>
        <v>Советский р-н Уфы</v>
      </c>
      <c r="C35" s="31"/>
      <c r="D35" s="31"/>
      <c r="E35" s="31"/>
      <c r="F35" s="39"/>
      <c r="G35" s="31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" customHeight="1">
      <c r="A36" s="31"/>
      <c r="B36" s="31"/>
      <c r="C36" s="31"/>
      <c r="D36" s="31"/>
      <c r="E36" s="31"/>
      <c r="F36" s="35">
        <v>31</v>
      </c>
      <c r="G36" s="36" t="s">
        <v>11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2" customHeight="1">
      <c r="A37" s="32">
        <v>3</v>
      </c>
      <c r="B37" s="33" t="str">
        <f>СписокЖенКом!A7</f>
        <v>Октябрьский р-н Уфы</v>
      </c>
      <c r="C37" s="31"/>
      <c r="D37" s="31"/>
      <c r="E37" s="31"/>
      <c r="F37" s="39"/>
      <c r="G37" s="42" t="s">
        <v>23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2" customHeight="1">
      <c r="A38" s="31"/>
      <c r="B38" s="35">
        <v>9</v>
      </c>
      <c r="C38" s="36" t="s">
        <v>9</v>
      </c>
      <c r="D38" s="31"/>
      <c r="E38" s="31"/>
      <c r="F38" s="39"/>
      <c r="G38" s="31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2" customHeight="1">
      <c r="A39" s="32">
        <v>30</v>
      </c>
      <c r="B39" s="38" t="str">
        <f>СписокЖенКом!A34</f>
        <v>нет</v>
      </c>
      <c r="C39" s="39"/>
      <c r="D39" s="31"/>
      <c r="E39" s="31"/>
      <c r="F39" s="39"/>
      <c r="G39" s="31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" customHeight="1">
      <c r="A40" s="31"/>
      <c r="B40" s="31"/>
      <c r="C40" s="35">
        <v>21</v>
      </c>
      <c r="D40" s="36" t="s">
        <v>9</v>
      </c>
      <c r="E40" s="31"/>
      <c r="F40" s="39"/>
      <c r="G40" s="31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" customHeight="1">
      <c r="A41" s="32">
        <v>19</v>
      </c>
      <c r="B41" s="33" t="str">
        <f>СписокЖенКом!A23</f>
        <v>нет</v>
      </c>
      <c r="C41" s="39"/>
      <c r="D41" s="39"/>
      <c r="E41" s="31"/>
      <c r="F41" s="39"/>
      <c r="G41" s="31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" customHeight="1">
      <c r="A42" s="31"/>
      <c r="B42" s="35">
        <v>10</v>
      </c>
      <c r="C42" s="40" t="s">
        <v>128</v>
      </c>
      <c r="D42" s="39"/>
      <c r="E42" s="31"/>
      <c r="F42" s="39"/>
      <c r="G42" s="3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2" customHeight="1">
      <c r="A43" s="32">
        <v>14</v>
      </c>
      <c r="B43" s="38" t="str">
        <f>СписокЖенКом!A18</f>
        <v>Ишимбай</v>
      </c>
      <c r="C43" s="31"/>
      <c r="D43" s="39"/>
      <c r="E43" s="31"/>
      <c r="F43" s="39"/>
      <c r="G43" s="31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2" customHeight="1">
      <c r="A44" s="31"/>
      <c r="B44" s="31"/>
      <c r="C44" s="31"/>
      <c r="D44" s="35">
        <v>27</v>
      </c>
      <c r="E44" s="36" t="s">
        <v>9</v>
      </c>
      <c r="F44" s="39"/>
      <c r="G44" s="31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" customHeight="1">
      <c r="A45" s="32">
        <v>11</v>
      </c>
      <c r="B45" s="33" t="str">
        <f>СписокЖенКом!A15</f>
        <v>г.Октябрьский</v>
      </c>
      <c r="C45" s="31"/>
      <c r="D45" s="39"/>
      <c r="E45" s="39"/>
      <c r="F45" s="39"/>
      <c r="G45" s="31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" customHeight="1">
      <c r="A46" s="31"/>
      <c r="B46" s="35">
        <v>11</v>
      </c>
      <c r="C46" s="36" t="s">
        <v>14</v>
      </c>
      <c r="D46" s="39"/>
      <c r="E46" s="39"/>
      <c r="F46" s="39"/>
      <c r="G46" s="3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" customHeight="1">
      <c r="A47" s="32">
        <v>22</v>
      </c>
      <c r="B47" s="38" t="str">
        <f>СписокЖенКом!A26</f>
        <v>нет</v>
      </c>
      <c r="C47" s="39"/>
      <c r="D47" s="39"/>
      <c r="E47" s="39"/>
      <c r="F47" s="39"/>
      <c r="G47" s="3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" customHeight="1">
      <c r="A48" s="31"/>
      <c r="B48" s="31"/>
      <c r="C48" s="35">
        <v>22</v>
      </c>
      <c r="D48" s="40" t="s">
        <v>14</v>
      </c>
      <c r="E48" s="39"/>
      <c r="F48" s="39"/>
      <c r="G48" s="3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" customHeight="1">
      <c r="A49" s="32">
        <v>27</v>
      </c>
      <c r="B49" s="33" t="str">
        <f>СписокЖенКом!A31</f>
        <v>нет</v>
      </c>
      <c r="C49" s="39"/>
      <c r="D49" s="31"/>
      <c r="E49" s="39"/>
      <c r="F49" s="39"/>
      <c r="G49" s="3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" customHeight="1">
      <c r="A50" s="31"/>
      <c r="B50" s="35">
        <v>12</v>
      </c>
      <c r="C50" s="40" t="s">
        <v>3</v>
      </c>
      <c r="D50" s="31"/>
      <c r="E50" s="39"/>
      <c r="F50" s="39"/>
      <c r="G50" s="3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" customHeight="1">
      <c r="A51" s="32">
        <v>6</v>
      </c>
      <c r="B51" s="38" t="str">
        <f>СписокЖенКом!A10</f>
        <v>Ленинский р-н Уфы</v>
      </c>
      <c r="C51" s="31"/>
      <c r="D51" s="31"/>
      <c r="E51" s="39"/>
      <c r="F51" s="39"/>
      <c r="G51" s="3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" customHeight="1">
      <c r="A52" s="31"/>
      <c r="B52" s="31"/>
      <c r="C52" s="31"/>
      <c r="D52" s="31"/>
      <c r="E52" s="35">
        <v>30</v>
      </c>
      <c r="F52" s="40" t="s">
        <v>123</v>
      </c>
      <c r="G52" s="3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" customHeight="1">
      <c r="A53" s="32">
        <v>7</v>
      </c>
      <c r="B53" s="33" t="str">
        <f>СписокЖенКом!A11</f>
        <v>Благовещенск</v>
      </c>
      <c r="C53" s="31"/>
      <c r="D53" s="31"/>
      <c r="E53" s="39"/>
      <c r="F53" s="31"/>
      <c r="G53" s="3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" customHeight="1">
      <c r="A54" s="31"/>
      <c r="B54" s="35">
        <v>13</v>
      </c>
      <c r="C54" s="36" t="s">
        <v>122</v>
      </c>
      <c r="D54" s="31"/>
      <c r="E54" s="39"/>
      <c r="F54" s="31"/>
      <c r="G54" s="3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" customHeight="1">
      <c r="A55" s="32">
        <v>26</v>
      </c>
      <c r="B55" s="38" t="str">
        <f>СписокЖенКом!A30</f>
        <v>нет</v>
      </c>
      <c r="C55" s="39"/>
      <c r="D55" s="31"/>
      <c r="E55" s="39"/>
      <c r="F55" s="31"/>
      <c r="G55" s="3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" customHeight="1">
      <c r="A56" s="31"/>
      <c r="B56" s="31"/>
      <c r="C56" s="35">
        <v>23</v>
      </c>
      <c r="D56" s="36" t="s">
        <v>122</v>
      </c>
      <c r="E56" s="39"/>
      <c r="F56" s="43">
        <v>-31</v>
      </c>
      <c r="G56" s="33" t="str">
        <f>IF(G36=F20,F52,IF(G36=F52,F20,0))</f>
        <v>Стерлитамак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" customHeight="1">
      <c r="A57" s="32">
        <v>23</v>
      </c>
      <c r="B57" s="33" t="str">
        <f>СписокЖенКом!A27</f>
        <v>нет</v>
      </c>
      <c r="C57" s="39"/>
      <c r="D57" s="39"/>
      <c r="E57" s="39"/>
      <c r="F57" s="31"/>
      <c r="G57" s="42" t="s">
        <v>24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" customHeight="1">
      <c r="A58" s="31"/>
      <c r="B58" s="35">
        <v>14</v>
      </c>
      <c r="C58" s="40" t="s">
        <v>125</v>
      </c>
      <c r="D58" s="39"/>
      <c r="E58" s="39"/>
      <c r="F58" s="31"/>
      <c r="G58" s="3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" customHeight="1">
      <c r="A59" s="32">
        <v>10</v>
      </c>
      <c r="B59" s="38" t="str">
        <f>СписокЖенКом!A14</f>
        <v>Салават</v>
      </c>
      <c r="C59" s="31"/>
      <c r="D59" s="39"/>
      <c r="E59" s="39"/>
      <c r="F59" s="31"/>
      <c r="G59" s="31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" customHeight="1">
      <c r="A60" s="31"/>
      <c r="B60" s="31"/>
      <c r="C60" s="31"/>
      <c r="D60" s="35">
        <v>28</v>
      </c>
      <c r="E60" s="40" t="s">
        <v>123</v>
      </c>
      <c r="F60" s="31"/>
      <c r="G60" s="31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" customHeight="1">
      <c r="A61" s="32">
        <v>15</v>
      </c>
      <c r="B61" s="33" t="str">
        <f>СписокЖенКом!A19</f>
        <v>Чишминский</v>
      </c>
      <c r="C61" s="31"/>
      <c r="D61" s="39"/>
      <c r="E61" s="31"/>
      <c r="F61" s="31"/>
      <c r="G61" s="31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" customHeight="1">
      <c r="A62" s="31"/>
      <c r="B62" s="35">
        <v>15</v>
      </c>
      <c r="C62" s="36" t="s">
        <v>173</v>
      </c>
      <c r="D62" s="39"/>
      <c r="E62" s="67"/>
      <c r="F62" s="67"/>
      <c r="G62" s="31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" customHeight="1">
      <c r="A63" s="32">
        <v>18</v>
      </c>
      <c r="B63" s="38" t="str">
        <f>СписокЖенКом!A22</f>
        <v>нет</v>
      </c>
      <c r="C63" s="39"/>
      <c r="D63" s="39"/>
      <c r="E63" s="32">
        <v>-29</v>
      </c>
      <c r="F63" s="33" t="str">
        <f>IF(F20=E12,E28,IF(F20=E28,E12,0))</f>
        <v>Советский р-н Уфы</v>
      </c>
      <c r="G63" s="31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" customHeight="1">
      <c r="A64" s="31"/>
      <c r="B64" s="31"/>
      <c r="C64" s="35">
        <v>24</v>
      </c>
      <c r="D64" s="40" t="s">
        <v>123</v>
      </c>
      <c r="E64" s="31"/>
      <c r="F64" s="35">
        <v>32</v>
      </c>
      <c r="G64" s="36" t="s">
        <v>7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" customHeight="1">
      <c r="A65" s="32">
        <v>31</v>
      </c>
      <c r="B65" s="33" t="str">
        <f>СписокЖенКом!A35</f>
        <v>нет</v>
      </c>
      <c r="C65" s="39"/>
      <c r="D65" s="31"/>
      <c r="E65" s="32">
        <v>-30</v>
      </c>
      <c r="F65" s="38" t="str">
        <f>IF(F52=E44,E60,IF(F52=E60,E44,0))</f>
        <v>Октябрьский р-н Уфы</v>
      </c>
      <c r="G65" s="42" t="s">
        <v>33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" customHeight="1">
      <c r="A66" s="31"/>
      <c r="B66" s="35">
        <v>16</v>
      </c>
      <c r="C66" s="40" t="s">
        <v>123</v>
      </c>
      <c r="D66" s="31"/>
      <c r="E66" s="31"/>
      <c r="F66" s="32">
        <v>-32</v>
      </c>
      <c r="G66" s="33" t="str">
        <f>IF(G64=F63,F65,IF(G64=F65,F63,0))</f>
        <v>Октябрьский р-н Уфы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" customHeight="1">
      <c r="A67" s="32">
        <v>2</v>
      </c>
      <c r="B67" s="38" t="str">
        <f>СписокЖенКом!A6</f>
        <v>Стерлитамак</v>
      </c>
      <c r="C67" s="31"/>
      <c r="D67" s="31"/>
      <c r="E67" s="31"/>
      <c r="F67" s="31"/>
      <c r="G67" s="42" t="s">
        <v>34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" customHeight="1">
      <c r="A68" s="31"/>
      <c r="B68" s="31"/>
      <c r="C68" s="31"/>
      <c r="D68" s="31"/>
      <c r="E68" s="32">
        <v>-33</v>
      </c>
      <c r="F68" s="33" t="str">
        <f>IF(C70=B69,B71,IF(C70=B71,B69,0))</f>
        <v>Калининский р-н Уфы</v>
      </c>
      <c r="G68" s="31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" customHeight="1">
      <c r="A69" s="32">
        <v>-25</v>
      </c>
      <c r="B69" s="33" t="str">
        <f>IF(E12=D8,D16,IF(E12=D16,D8,0))</f>
        <v>Калининский р-н Уфы</v>
      </c>
      <c r="C69" s="31"/>
      <c r="D69" s="31"/>
      <c r="E69" s="31"/>
      <c r="F69" s="35">
        <v>36</v>
      </c>
      <c r="G69" s="36" t="s">
        <v>122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" customHeight="1">
      <c r="A70" s="31"/>
      <c r="B70" s="35">
        <v>33</v>
      </c>
      <c r="C70" s="36" t="s">
        <v>10</v>
      </c>
      <c r="D70" s="31"/>
      <c r="E70" s="32">
        <v>-34</v>
      </c>
      <c r="F70" s="38" t="str">
        <f>IF(C74=B73,B75,IF(C74=B75,B73,0))</f>
        <v>Благовещенск</v>
      </c>
      <c r="G70" s="42" t="s">
        <v>27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" customHeight="1">
      <c r="A71" s="32">
        <v>-26</v>
      </c>
      <c r="B71" s="38" t="str">
        <f>IF(E28=D24,D32,IF(E28=D32,D24,0))</f>
        <v>Орджоникидзевский р-н Уфы</v>
      </c>
      <c r="C71" s="39"/>
      <c r="D71" s="44"/>
      <c r="E71" s="31"/>
      <c r="F71" s="32">
        <v>-36</v>
      </c>
      <c r="G71" s="33" t="str">
        <f>IF(G69=F68,F70,IF(G69=F70,F68,0))</f>
        <v>Калининский р-н Уфы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" customHeight="1">
      <c r="A72" s="31"/>
      <c r="B72" s="31"/>
      <c r="C72" s="35">
        <v>35</v>
      </c>
      <c r="D72" s="36" t="s">
        <v>10</v>
      </c>
      <c r="E72" s="31"/>
      <c r="F72" s="31"/>
      <c r="G72" s="42" t="s">
        <v>28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" customHeight="1">
      <c r="A73" s="32">
        <v>-27</v>
      </c>
      <c r="B73" s="33" t="str">
        <f>IF(E44=D40,D48,IF(E44=D48,D40,0))</f>
        <v>г.Октябрьский</v>
      </c>
      <c r="C73" s="39"/>
      <c r="D73" s="45" t="s">
        <v>25</v>
      </c>
      <c r="E73" s="67"/>
      <c r="F73" s="67"/>
      <c r="G73" s="67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" customHeight="1">
      <c r="A74" s="31"/>
      <c r="B74" s="35">
        <v>34</v>
      </c>
      <c r="C74" s="40" t="s">
        <v>14</v>
      </c>
      <c r="D74" s="46"/>
      <c r="E74" s="67"/>
      <c r="F74" s="67"/>
      <c r="G74" s="67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" customHeight="1">
      <c r="A75" s="32">
        <v>-28</v>
      </c>
      <c r="B75" s="38" t="str">
        <f>IF(E60=D56,D64,IF(E60=D64,D56,0))</f>
        <v>Благовещенск</v>
      </c>
      <c r="C75" s="32">
        <v>-35</v>
      </c>
      <c r="D75" s="33" t="str">
        <f>IF(D72=C70,C74,IF(D72=C74,C70,0))</f>
        <v>г.Октябрьский</v>
      </c>
      <c r="E75" s="67"/>
      <c r="F75" s="67"/>
      <c r="G75" s="67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" customHeight="1">
      <c r="A76" s="31"/>
      <c r="B76" s="31"/>
      <c r="C76" s="31"/>
      <c r="D76" s="42" t="s">
        <v>26</v>
      </c>
      <c r="E76" s="67"/>
      <c r="F76" s="67"/>
      <c r="G76" s="67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8:19" ht="9" customHeight="1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8:19" ht="9" customHeight="1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</sheetData>
  <sheetProtection sheet="1" objects="1" scenarios="1"/>
  <mergeCells count="3">
    <mergeCell ref="A3:G3"/>
    <mergeCell ref="A1:G1"/>
    <mergeCell ref="A2:G2"/>
  </mergeCells>
  <conditionalFormatting sqref="G4:G72 E63:F72 E4:F61 A4:D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8"/>
  <sheetViews>
    <sheetView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30" customWidth="1"/>
    <col min="2" max="2" width="18.875" style="30" customWidth="1"/>
    <col min="3" max="6" width="17.75390625" style="30" customWidth="1"/>
    <col min="7" max="7" width="18.00390625" style="30" customWidth="1"/>
    <col min="8" max="16384" width="9.125" style="30" customWidth="1"/>
  </cols>
  <sheetData>
    <row r="1" spans="1:7" ht="12" customHeight="1">
      <c r="A1" s="139" t="str">
        <f>СписокЖенКом!A1</f>
        <v>Женский Командный Чемпионат Башкортостана 2009</v>
      </c>
      <c r="B1" s="139"/>
      <c r="C1" s="139"/>
      <c r="D1" s="139"/>
      <c r="E1" s="139"/>
      <c r="F1" s="139"/>
      <c r="G1" s="139"/>
    </row>
    <row r="2" spans="1:7" ht="9.75" customHeight="1">
      <c r="A2" s="139" t="str">
        <f>СписокЖенКом!A2</f>
        <v>10-12 мая 2009 г.</v>
      </c>
      <c r="B2" s="139"/>
      <c r="C2" s="139"/>
      <c r="D2" s="139"/>
      <c r="E2" s="139"/>
      <c r="F2" s="139"/>
      <c r="G2" s="139"/>
    </row>
    <row r="3" spans="1:7" ht="9.75" customHeight="1">
      <c r="A3" s="139"/>
      <c r="B3" s="139"/>
      <c r="C3" s="139"/>
      <c r="D3" s="139"/>
      <c r="E3" s="139"/>
      <c r="F3" s="139"/>
      <c r="G3" s="139"/>
    </row>
    <row r="4" spans="1:7" ht="9.75" customHeight="1">
      <c r="A4" s="48">
        <v>-17</v>
      </c>
      <c r="B4" s="47" t="str">
        <f>IF(ПротЖенСтр1!D8=ПротЖенСтр1!C6,ПротЖенСтр1!C10,IF(ПротЖенСтр1!D8=ПротЖенСтр1!C10,ПротЖенСтр1!C6,0))</f>
        <v>Нефтекамск</v>
      </c>
      <c r="C4" s="49"/>
      <c r="D4" s="49"/>
      <c r="E4" s="48">
        <v>-42</v>
      </c>
      <c r="F4" s="47" t="str">
        <f>IF(D7=C5,C9,IF(D7=C9,C5,0))</f>
        <v>Мелеуз</v>
      </c>
      <c r="G4" s="49"/>
    </row>
    <row r="5" spans="1:7" ht="9.75" customHeight="1">
      <c r="A5" s="48"/>
      <c r="B5" s="50">
        <v>37</v>
      </c>
      <c r="C5" s="52" t="s">
        <v>126</v>
      </c>
      <c r="D5" s="48"/>
      <c r="E5" s="49"/>
      <c r="F5" s="50">
        <v>45</v>
      </c>
      <c r="G5" s="52" t="s">
        <v>125</v>
      </c>
    </row>
    <row r="6" spans="1:7" ht="9.75" customHeight="1">
      <c r="A6" s="48">
        <v>-18</v>
      </c>
      <c r="B6" s="53" t="str">
        <f>IF(ПротЖенСтр1!D16=ПротЖенСтр1!C14,ПротЖенСтр1!C18,IF(ПротЖенСтр1!D16=ПротЖенСтр1!C18,ПротЖенСтр1!C14,0))</f>
        <v>Демский р-н Уфы</v>
      </c>
      <c r="C6" s="54"/>
      <c r="D6" s="49"/>
      <c r="E6" s="48">
        <v>-43</v>
      </c>
      <c r="F6" s="53" t="str">
        <f>IF(D15=C13,C17,IF(D15=C17,C13,0))</f>
        <v>Салават</v>
      </c>
      <c r="G6" s="55" t="s">
        <v>30</v>
      </c>
    </row>
    <row r="7" spans="1:7" ht="9.75" customHeight="1">
      <c r="A7" s="48"/>
      <c r="B7" s="49"/>
      <c r="C7" s="50">
        <v>42</v>
      </c>
      <c r="D7" s="52" t="s">
        <v>126</v>
      </c>
      <c r="E7" s="49"/>
      <c r="F7" s="48">
        <v>-45</v>
      </c>
      <c r="G7" s="47" t="str">
        <f>IF(G5=F4,F6,IF(G5=F6,F4,0))</f>
        <v>Мелеуз</v>
      </c>
    </row>
    <row r="8" spans="1:7" ht="9.75" customHeight="1">
      <c r="A8" s="48">
        <v>-19</v>
      </c>
      <c r="B8" s="47" t="str">
        <f>IF(ПротЖенСтр1!D24=ПротЖенСтр1!C22,ПротЖенСтр1!C26,IF(ПротЖенСтр1!D24=ПротЖенСтр1!C26,ПротЖенСтр1!C22,0))</f>
        <v>Сибай</v>
      </c>
      <c r="C8" s="54"/>
      <c r="D8" s="54"/>
      <c r="E8" s="49"/>
      <c r="F8" s="49"/>
      <c r="G8" s="55" t="s">
        <v>32</v>
      </c>
    </row>
    <row r="9" spans="1:7" ht="9.75" customHeight="1">
      <c r="A9" s="48"/>
      <c r="B9" s="50">
        <v>38</v>
      </c>
      <c r="C9" s="60" t="s">
        <v>129</v>
      </c>
      <c r="D9" s="54"/>
      <c r="E9" s="49"/>
      <c r="F9" s="57"/>
      <c r="G9" s="57"/>
    </row>
    <row r="10" spans="1:7" ht="9.75" customHeight="1">
      <c r="A10" s="48">
        <v>-20</v>
      </c>
      <c r="B10" s="53" t="str">
        <f>IF(ПротЖенСтр1!D32=ПротЖенСтр1!C30,ПротЖенСтр1!C34,IF(ПротЖенСтр1!D32=ПротЖенСтр1!C34,ПротЖенСтр1!C30,0))</f>
        <v>Мелеуз</v>
      </c>
      <c r="C10" s="49"/>
      <c r="D10" s="54"/>
      <c r="E10" s="49"/>
      <c r="F10" s="57"/>
      <c r="G10" s="57"/>
    </row>
    <row r="11" spans="1:7" ht="9.75" customHeight="1">
      <c r="A11" s="48"/>
      <c r="B11" s="58"/>
      <c r="C11" s="49"/>
      <c r="D11" s="50">
        <v>44</v>
      </c>
      <c r="E11" s="52" t="s">
        <v>3</v>
      </c>
      <c r="F11" s="57"/>
      <c r="G11" s="57"/>
    </row>
    <row r="12" spans="1:7" ht="9.75" customHeight="1">
      <c r="A12" s="48">
        <v>-21</v>
      </c>
      <c r="B12" s="47" t="str">
        <f>IF(ПротЖенСтр1!D40=ПротЖенСтр1!C38,ПротЖенСтр1!C42,IF(ПротЖенСтр1!D40=ПротЖенСтр1!C42,ПротЖенСтр1!C38,0))</f>
        <v>Ишимбай</v>
      </c>
      <c r="C12" s="49"/>
      <c r="D12" s="54"/>
      <c r="E12" s="55" t="s">
        <v>29</v>
      </c>
      <c r="F12" s="57"/>
      <c r="G12" s="57"/>
    </row>
    <row r="13" spans="1:7" ht="9.75" customHeight="1">
      <c r="A13" s="48"/>
      <c r="B13" s="50">
        <v>39</v>
      </c>
      <c r="C13" s="52" t="s">
        <v>3</v>
      </c>
      <c r="D13" s="54"/>
      <c r="E13" s="49"/>
      <c r="F13" s="57"/>
      <c r="G13" s="57"/>
    </row>
    <row r="14" spans="1:7" ht="9.75" customHeight="1">
      <c r="A14" s="48">
        <v>-22</v>
      </c>
      <c r="B14" s="53" t="str">
        <f>IF(ПротЖенСтр1!D48=ПротЖенСтр1!C46,ПротЖенСтр1!C50,IF(ПротЖенСтр1!D48=ПротЖенСтр1!C50,ПротЖенСтр1!C46,0))</f>
        <v>Ленинский р-н Уфы</v>
      </c>
      <c r="C14" s="54"/>
      <c r="D14" s="54"/>
      <c r="E14" s="49"/>
      <c r="F14" s="57"/>
      <c r="G14" s="57"/>
    </row>
    <row r="15" spans="1:7" ht="9.75" customHeight="1">
      <c r="A15" s="48"/>
      <c r="B15" s="49"/>
      <c r="C15" s="50">
        <v>43</v>
      </c>
      <c r="D15" s="60" t="s">
        <v>3</v>
      </c>
      <c r="E15" s="49"/>
      <c r="F15" s="57"/>
      <c r="G15" s="57"/>
    </row>
    <row r="16" spans="1:7" ht="9.75" customHeight="1">
      <c r="A16" s="48">
        <v>-23</v>
      </c>
      <c r="B16" s="47" t="str">
        <f>IF(ПротЖенСтр1!D56=ПротЖенСтр1!C54,ПротЖенСтр1!C58,IF(ПротЖенСтр1!D56=ПротЖенСтр1!C58,ПротЖенСтр1!C54,0))</f>
        <v>Салават</v>
      </c>
      <c r="C16" s="54"/>
      <c r="D16" s="49"/>
      <c r="E16" s="49"/>
      <c r="F16" s="57"/>
      <c r="G16" s="57"/>
    </row>
    <row r="17" spans="1:7" ht="9.75" customHeight="1">
      <c r="A17" s="48"/>
      <c r="B17" s="50">
        <v>40</v>
      </c>
      <c r="C17" s="60" t="s">
        <v>125</v>
      </c>
      <c r="D17" s="48">
        <v>-44</v>
      </c>
      <c r="E17" s="47" t="str">
        <f>IF(E11=D7,D15,IF(E11=D15,D7,0))</f>
        <v>Нефтекамск</v>
      </c>
      <c r="F17" s="57"/>
      <c r="G17" s="57"/>
    </row>
    <row r="18" spans="1:7" ht="9.75" customHeight="1">
      <c r="A18" s="48">
        <v>-24</v>
      </c>
      <c r="B18" s="53" t="str">
        <f>IF(ПротЖенСтр1!D64=ПротЖенСтр1!C62,ПротЖенСтр1!C66,IF(ПротЖенСтр1!D64=ПротЖенСтр1!C66,ПротЖенСтр1!C62,0))</f>
        <v>Чишминский</v>
      </c>
      <c r="C18" s="49"/>
      <c r="D18" s="49"/>
      <c r="E18" s="55" t="s">
        <v>31</v>
      </c>
      <c r="F18" s="57"/>
      <c r="G18" s="57"/>
    </row>
    <row r="19" spans="1:7" ht="9.75" customHeight="1">
      <c r="A19" s="57"/>
      <c r="B19" s="57"/>
      <c r="C19" s="57"/>
      <c r="D19" s="57"/>
      <c r="E19" s="57"/>
      <c r="F19" s="57"/>
      <c r="G19" s="57"/>
    </row>
    <row r="20" spans="1:7" ht="9.75" customHeight="1">
      <c r="A20" s="48">
        <v>-46</v>
      </c>
      <c r="B20" s="47" t="str">
        <f>IF(F21=E20,E22,IF(F21=E22,E20,0))</f>
        <v>Сибай</v>
      </c>
      <c r="C20" s="49"/>
      <c r="D20" s="48">
        <v>-52</v>
      </c>
      <c r="E20" s="47" t="str">
        <f>IF(C5=B4,B6,IF(C5=B6,B4,0))</f>
        <v>Демский р-н Уфы</v>
      </c>
      <c r="F20" s="49"/>
      <c r="G20" s="49"/>
    </row>
    <row r="21" spans="1:7" ht="9.75" customHeight="1">
      <c r="A21" s="49"/>
      <c r="B21" s="50">
        <v>49</v>
      </c>
      <c r="C21" s="52" t="s">
        <v>128</v>
      </c>
      <c r="D21" s="49"/>
      <c r="E21" s="50">
        <v>46</v>
      </c>
      <c r="F21" s="52" t="s">
        <v>6</v>
      </c>
      <c r="G21" s="49"/>
    </row>
    <row r="22" spans="1:7" ht="9.75" customHeight="1">
      <c r="A22" s="48">
        <v>-47</v>
      </c>
      <c r="B22" s="53" t="str">
        <f>IF(F25=E24,E26,IF(F25=E26,E24,0))</f>
        <v>Ишимбай</v>
      </c>
      <c r="C22" s="55" t="s">
        <v>38</v>
      </c>
      <c r="D22" s="48">
        <v>-53</v>
      </c>
      <c r="E22" s="53" t="str">
        <f>IF(C9=B8,B10,IF(C9=B10,B8,0))</f>
        <v>Сибай</v>
      </c>
      <c r="F22" s="54"/>
      <c r="G22" s="58"/>
    </row>
    <row r="23" spans="1:7" ht="9.75" customHeight="1">
      <c r="A23" s="49"/>
      <c r="B23" s="48">
        <v>-49</v>
      </c>
      <c r="C23" s="47" t="str">
        <f>IF(C21=B20,B22,IF(C21=B22,B20,0))</f>
        <v>Сибай</v>
      </c>
      <c r="D23" s="49"/>
      <c r="E23" s="49"/>
      <c r="F23" s="50">
        <v>48</v>
      </c>
      <c r="G23" s="52" t="s">
        <v>6</v>
      </c>
    </row>
    <row r="24" spans="1:7" ht="9.75" customHeight="1">
      <c r="A24" s="49"/>
      <c r="B24" s="49"/>
      <c r="C24" s="55" t="s">
        <v>39</v>
      </c>
      <c r="D24" s="48">
        <v>-52</v>
      </c>
      <c r="E24" s="47" t="str">
        <f>IF(C13=B12,B14,IF(C13=B14,B12,0))</f>
        <v>Ишимбай</v>
      </c>
      <c r="F24" s="54"/>
      <c r="G24" s="59" t="s">
        <v>35</v>
      </c>
    </row>
    <row r="25" spans="1:7" ht="9.75" customHeight="1">
      <c r="A25" s="57"/>
      <c r="B25" s="57"/>
      <c r="C25" s="57"/>
      <c r="D25" s="49"/>
      <c r="E25" s="50">
        <v>47</v>
      </c>
      <c r="F25" s="60" t="s">
        <v>173</v>
      </c>
      <c r="G25" s="61"/>
    </row>
    <row r="26" spans="1:7" ht="9.75" customHeight="1">
      <c r="A26" s="48">
        <v>1</v>
      </c>
      <c r="B26" s="47" t="str">
        <f>IF(ПротЖенСтр1!C6=ПротЖенСтр1!B5,ПротЖенСтр1!B7,IF(ПротЖенСтр1!C6=ПротЖенСтр1!B7,ПротЖенСтр1!B5,0))</f>
        <v>нет</v>
      </c>
      <c r="C26" s="49"/>
      <c r="D26" s="48">
        <v>-53</v>
      </c>
      <c r="E26" s="53" t="str">
        <f>IF(C17=B16,B18,IF(C17=B18,B16,0))</f>
        <v>Чишминский</v>
      </c>
      <c r="F26" s="48">
        <v>-48</v>
      </c>
      <c r="G26" s="47" t="str">
        <f>IF(G23=F21,F25,IF(G23=F25,F21,0))</f>
        <v>Чишминский</v>
      </c>
    </row>
    <row r="27" spans="1:7" ht="9.75" customHeight="1">
      <c r="A27" s="49"/>
      <c r="B27" s="50">
        <v>50</v>
      </c>
      <c r="C27" s="52"/>
      <c r="D27" s="49"/>
      <c r="E27" s="49"/>
      <c r="F27" s="49"/>
      <c r="G27" s="55" t="s">
        <v>37</v>
      </c>
    </row>
    <row r="28" spans="1:19" ht="9.75" customHeight="1">
      <c r="A28" s="48">
        <v>32</v>
      </c>
      <c r="B28" s="53" t="str">
        <f>IF(ПротЖенСтр1!C10=ПротЖенСтр1!B9,ПротЖенСтр1!B11,IF(ПротЖенСтр1!C10=ПротЖенСтр1!B11,ПротЖенСтр1!B9,0))</f>
        <v>нет</v>
      </c>
      <c r="C28" s="54"/>
      <c r="D28" s="49"/>
      <c r="E28" s="49"/>
      <c r="F28" s="49"/>
      <c r="G28" s="49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9.75" customHeight="1">
      <c r="A29" s="49"/>
      <c r="B29" s="49"/>
      <c r="C29" s="50">
        <v>58</v>
      </c>
      <c r="D29" s="52"/>
      <c r="E29" s="62"/>
      <c r="F29" s="49"/>
      <c r="G29" s="49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9.75" customHeight="1">
      <c r="A30" s="48">
        <v>17</v>
      </c>
      <c r="B30" s="47" t="str">
        <f>IF(ПротЖенСтр1!C14=ПротЖенСтр1!B13,ПротЖенСтр1!B15,IF(ПротЖенСтр1!C14=ПротЖенСтр1!B15,ПротЖенСтр1!B13,0))</f>
        <v>нет</v>
      </c>
      <c r="C30" s="54"/>
      <c r="D30" s="54"/>
      <c r="E30" s="49"/>
      <c r="F30" s="49"/>
      <c r="G30" s="49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9.75" customHeight="1">
      <c r="A31" s="49"/>
      <c r="B31" s="50">
        <v>51</v>
      </c>
      <c r="C31" s="60"/>
      <c r="D31" s="54"/>
      <c r="E31" s="49"/>
      <c r="F31" s="49"/>
      <c r="G31" s="49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9.75" customHeight="1">
      <c r="A32" s="48">
        <v>16</v>
      </c>
      <c r="B32" s="53" t="str">
        <f>IF(ПротЖенСтр1!C18=ПротЖенСтр1!B17,ПротЖенСтр1!B19,IF(ПротЖенСтр1!C18=ПротЖенСтр1!B19,ПротЖенСтр1!B17,0))</f>
        <v>нет</v>
      </c>
      <c r="C32" s="49"/>
      <c r="D32" s="54"/>
      <c r="E32" s="49"/>
      <c r="F32" s="49"/>
      <c r="G32" s="4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9.75" customHeight="1">
      <c r="A33" s="49"/>
      <c r="B33" s="49"/>
      <c r="C33" s="49"/>
      <c r="D33" s="50">
        <v>62</v>
      </c>
      <c r="E33" s="52"/>
      <c r="F33" s="49"/>
      <c r="G33" s="6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9.75" customHeight="1">
      <c r="A34" s="48">
        <v>9</v>
      </c>
      <c r="B34" s="47" t="str">
        <f>IF(ПротЖенСтр1!C22=ПротЖенСтр1!B21,ПротЖенСтр1!B23,IF(ПротЖенСтр1!C22=ПротЖенСтр1!B23,ПротЖенСтр1!B21,0))</f>
        <v>нет</v>
      </c>
      <c r="C34" s="49"/>
      <c r="D34" s="54"/>
      <c r="E34" s="54"/>
      <c r="F34" s="49"/>
      <c r="G34" s="6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9.75" customHeight="1">
      <c r="A35" s="49"/>
      <c r="B35" s="50">
        <v>52</v>
      </c>
      <c r="C35" s="52"/>
      <c r="D35" s="54"/>
      <c r="E35" s="54"/>
      <c r="F35" s="49"/>
      <c r="G35" s="6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9.75" customHeight="1">
      <c r="A36" s="48">
        <v>24</v>
      </c>
      <c r="B36" s="53" t="str">
        <f>IF(ПротЖенСтр1!C26=ПротЖенСтр1!B25,ПротЖенСтр1!B27,IF(ПротЖенСтр1!C26=ПротЖенСтр1!B27,ПротЖенСтр1!B25,0))</f>
        <v>нет</v>
      </c>
      <c r="C36" s="54"/>
      <c r="D36" s="54"/>
      <c r="E36" s="54"/>
      <c r="F36" s="49"/>
      <c r="G36" s="6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9.75" customHeight="1">
      <c r="A37" s="49"/>
      <c r="B37" s="49"/>
      <c r="C37" s="50">
        <v>59</v>
      </c>
      <c r="D37" s="60"/>
      <c r="E37" s="54"/>
      <c r="F37" s="49"/>
      <c r="G37" s="6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9.75" customHeight="1">
      <c r="A38" s="48">
        <v>25</v>
      </c>
      <c r="B38" s="47" t="str">
        <f>IF(ПротЖенСтр1!C30=ПротЖенСтр1!B29,ПротЖенСтр1!B31,IF(ПротЖенСтр1!C30=ПротЖенСтр1!B31,ПротЖенСтр1!B29,0))</f>
        <v>нет</v>
      </c>
      <c r="C38" s="54"/>
      <c r="D38" s="49"/>
      <c r="E38" s="54"/>
      <c r="F38" s="49"/>
      <c r="G38" s="6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9.75" customHeight="1">
      <c r="A39" s="49"/>
      <c r="B39" s="50">
        <v>53</v>
      </c>
      <c r="C39" s="60"/>
      <c r="D39" s="49"/>
      <c r="E39" s="54"/>
      <c r="F39" s="49"/>
      <c r="G39" s="49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9.75" customHeight="1">
      <c r="A40" s="48">
        <v>8</v>
      </c>
      <c r="B40" s="53" t="str">
        <f>IF(ПротЖенСтр1!C34=ПротЖенСтр1!B33,ПротЖенСтр1!B35,IF(ПротЖенСтр1!C34=ПротЖенСтр1!B35,ПротЖенСтр1!B33,0))</f>
        <v>нет</v>
      </c>
      <c r="C40" s="49"/>
      <c r="D40" s="49"/>
      <c r="E40" s="54"/>
      <c r="F40" s="49"/>
      <c r="G40" s="49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9.75" customHeight="1">
      <c r="A41" s="49"/>
      <c r="B41" s="49"/>
      <c r="C41" s="49"/>
      <c r="D41" s="49"/>
      <c r="E41" s="50">
        <v>64</v>
      </c>
      <c r="F41" s="52"/>
      <c r="G41" s="49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9.75" customHeight="1">
      <c r="A42" s="48">
        <v>5</v>
      </c>
      <c r="B42" s="47" t="str">
        <f>IF(ПротЖенСтр1!C38=ПротЖенСтр1!B37,ПротЖенСтр1!B39,IF(ПротЖенСтр1!C38=ПротЖенСтр1!B39,ПротЖенСтр1!B37,0))</f>
        <v>нет</v>
      </c>
      <c r="C42" s="49"/>
      <c r="D42" s="49"/>
      <c r="E42" s="54"/>
      <c r="F42" s="58"/>
      <c r="G42" s="64" t="s">
        <v>36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9.75" customHeight="1">
      <c r="A43" s="49"/>
      <c r="B43" s="50">
        <v>54</v>
      </c>
      <c r="C43" s="52"/>
      <c r="D43" s="49"/>
      <c r="E43" s="54"/>
      <c r="F43" s="58"/>
      <c r="G43" s="58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9.75" customHeight="1">
      <c r="A44" s="48">
        <v>28</v>
      </c>
      <c r="B44" s="53" t="str">
        <f>IF(ПротЖенСтр1!C42=ПротЖенСтр1!B41,ПротЖенСтр1!B43,IF(ПротЖенСтр1!C42=ПротЖенСтр1!B43,ПротЖенСтр1!B41,0))</f>
        <v>нет</v>
      </c>
      <c r="C44" s="54"/>
      <c r="D44" s="49"/>
      <c r="E44" s="54"/>
      <c r="F44" s="58"/>
      <c r="G44" s="58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9.75" customHeight="1">
      <c r="A45" s="49"/>
      <c r="B45" s="49"/>
      <c r="C45" s="50">
        <v>60</v>
      </c>
      <c r="D45" s="52"/>
      <c r="E45" s="54"/>
      <c r="F45" s="58"/>
      <c r="G45" s="58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9.75" customHeight="1">
      <c r="A46" s="48">
        <v>21</v>
      </c>
      <c r="B46" s="47" t="str">
        <f>IF(ПротЖенСтр1!C46=ПротЖенСтр1!B45,ПротЖенСтр1!B47,IF(ПротЖенСтр1!C46=ПротЖенСтр1!B47,ПротЖенСтр1!B45,0))</f>
        <v>нет</v>
      </c>
      <c r="C46" s="54"/>
      <c r="D46" s="54"/>
      <c r="E46" s="54"/>
      <c r="F46" s="58"/>
      <c r="G46" s="58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9.75" customHeight="1">
      <c r="A47" s="49"/>
      <c r="B47" s="50">
        <v>55</v>
      </c>
      <c r="C47" s="60"/>
      <c r="D47" s="54"/>
      <c r="E47" s="54"/>
      <c r="F47" s="58"/>
      <c r="G47" s="58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9.75" customHeight="1">
      <c r="A48" s="48">
        <v>12</v>
      </c>
      <c r="B48" s="53" t="str">
        <f>IF(ПротЖенСтр1!C50=ПротЖенСтр1!B49,ПротЖенСтр1!B51,IF(ПротЖенСтр1!C50=ПротЖенСтр1!B51,ПротЖенСтр1!B49,0))</f>
        <v>нет</v>
      </c>
      <c r="C48" s="49"/>
      <c r="D48" s="54"/>
      <c r="E48" s="54"/>
      <c r="F48" s="58"/>
      <c r="G48" s="58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9.75" customHeight="1">
      <c r="A49" s="49"/>
      <c r="B49" s="49"/>
      <c r="C49" s="49"/>
      <c r="D49" s="50">
        <v>63</v>
      </c>
      <c r="E49" s="60"/>
      <c r="F49" s="58"/>
      <c r="G49" s="58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9.75" customHeight="1">
      <c r="A50" s="48">
        <v>13</v>
      </c>
      <c r="B50" s="47" t="str">
        <f>IF(ПротЖенСтр1!C54=ПротЖенСтр1!B53,ПротЖенСтр1!B55,IF(ПротЖенСтр1!C54=ПротЖенСтр1!B55,ПротЖенСтр1!B53,0))</f>
        <v>нет</v>
      </c>
      <c r="C50" s="49"/>
      <c r="D50" s="54"/>
      <c r="E50" s="49"/>
      <c r="F50" s="48">
        <v>-64</v>
      </c>
      <c r="G50" s="47">
        <f>IF(F41=E33,E49,IF(F41=E49,E33,0))</f>
        <v>0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9.75" customHeight="1">
      <c r="A51" s="49"/>
      <c r="B51" s="50">
        <v>56</v>
      </c>
      <c r="C51" s="52"/>
      <c r="D51" s="54"/>
      <c r="E51" s="49"/>
      <c r="F51" s="49"/>
      <c r="G51" s="55" t="s">
        <v>40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9.75" customHeight="1">
      <c r="A52" s="48">
        <v>20</v>
      </c>
      <c r="B52" s="53" t="str">
        <f>IF(ПротЖенСтр1!C58=ПротЖенСтр1!B57,ПротЖенСтр1!B59,IF(ПротЖенСтр1!C58=ПротЖенСтр1!B59,ПротЖенСтр1!B57,0))</f>
        <v>нет</v>
      </c>
      <c r="C52" s="54"/>
      <c r="D52" s="54"/>
      <c r="E52" s="49"/>
      <c r="F52" s="58"/>
      <c r="G52" s="58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9.75" customHeight="1">
      <c r="A53" s="49"/>
      <c r="B53" s="49"/>
      <c r="C53" s="50">
        <v>61</v>
      </c>
      <c r="D53" s="60"/>
      <c r="E53" s="49"/>
      <c r="F53" s="58"/>
      <c r="G53" s="58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9.75" customHeight="1">
      <c r="A54" s="48">
        <v>29</v>
      </c>
      <c r="B54" s="47" t="str">
        <f>IF(ПротЖенСтр1!C62=ПротЖенСтр1!B61,ПротЖенСтр1!B63,IF(ПротЖенСтр1!C62=ПротЖенСтр1!B63,ПротЖенСтр1!B61,0))</f>
        <v>нет</v>
      </c>
      <c r="C54" s="54"/>
      <c r="D54" s="57"/>
      <c r="E54" s="57"/>
      <c r="F54" s="57"/>
      <c r="G54" s="57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9.75" customHeight="1">
      <c r="A55" s="49"/>
      <c r="B55" s="50">
        <v>57</v>
      </c>
      <c r="C55" s="60"/>
      <c r="D55" s="48">
        <v>-62</v>
      </c>
      <c r="E55" s="47">
        <f>IF(E33=D29,D37,IF(E33=D37,D29,0))</f>
        <v>0</v>
      </c>
      <c r="F55" s="49"/>
      <c r="G55" s="58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9.75" customHeight="1">
      <c r="A56" s="48">
        <v>4</v>
      </c>
      <c r="B56" s="53" t="str">
        <f>IF(ПротЖенСтр1!C66=ПротЖенСтр1!B65,ПротЖенСтр1!B67,IF(ПротЖенСтр1!C66=ПротЖенСтр1!B67,ПротЖенСтр1!B65,0))</f>
        <v>нет</v>
      </c>
      <c r="C56" s="49"/>
      <c r="D56" s="49"/>
      <c r="E56" s="50">
        <v>65</v>
      </c>
      <c r="F56" s="141"/>
      <c r="G56" s="142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9.75" customHeight="1">
      <c r="A57" s="49"/>
      <c r="B57" s="49"/>
      <c r="C57" s="49"/>
      <c r="D57" s="48">
        <v>-63</v>
      </c>
      <c r="E57" s="53">
        <f>IF(E49=D45,D53,IF(E49=D53,D45,0))</f>
        <v>0</v>
      </c>
      <c r="F57" s="55"/>
      <c r="G57" s="55" t="s">
        <v>55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9.75" customHeight="1">
      <c r="A58" s="57"/>
      <c r="B58" s="57"/>
      <c r="C58" s="57"/>
      <c r="D58" s="49"/>
      <c r="E58" s="48">
        <v>-65</v>
      </c>
      <c r="F58" s="140">
        <f>IF(F56=E55,E57,IF(F56=E57,E55,0))</f>
        <v>0</v>
      </c>
      <c r="G58" s="140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9.75" customHeight="1">
      <c r="A59" s="48">
        <v>-66</v>
      </c>
      <c r="B59" s="47">
        <f>IF(F61=E60,E62,IF(F61=E62,E60,0))</f>
        <v>0</v>
      </c>
      <c r="C59" s="49"/>
      <c r="D59" s="49"/>
      <c r="E59" s="49"/>
      <c r="F59" s="55"/>
      <c r="G59" s="55" t="s">
        <v>42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9.75" customHeight="1">
      <c r="A60" s="49"/>
      <c r="B60" s="50">
        <v>69</v>
      </c>
      <c r="C60" s="52"/>
      <c r="D60" s="48">
        <v>-58</v>
      </c>
      <c r="E60" s="47">
        <f>IF(D29=C27,C31,IF(D29=C31,C27,0))</f>
        <v>0</v>
      </c>
      <c r="F60" s="49"/>
      <c r="G60" s="49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9.75" customHeight="1">
      <c r="A61" s="48">
        <v>-67</v>
      </c>
      <c r="B61" s="53">
        <f>IF(F65=E64,E66,IF(F65=E66,E64,0))</f>
        <v>0</v>
      </c>
      <c r="C61" s="55" t="s">
        <v>44</v>
      </c>
      <c r="D61" s="49"/>
      <c r="E61" s="50">
        <v>66</v>
      </c>
      <c r="F61" s="52"/>
      <c r="G61" s="49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9.75" customHeight="1">
      <c r="A62" s="49"/>
      <c r="B62" s="48">
        <v>-69</v>
      </c>
      <c r="C62" s="47">
        <f>IF(C60=B59,B61,IF(C60=B61,B59,0))</f>
        <v>0</v>
      </c>
      <c r="D62" s="48">
        <v>-59</v>
      </c>
      <c r="E62" s="53">
        <f>IF(D37=C35,C39,IF(D37=C39,C35,0))</f>
        <v>0</v>
      </c>
      <c r="F62" s="54"/>
      <c r="G62" s="58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9.75" customHeight="1">
      <c r="A63" s="49"/>
      <c r="B63" s="49"/>
      <c r="C63" s="55" t="s">
        <v>45</v>
      </c>
      <c r="D63" s="49"/>
      <c r="E63" s="49"/>
      <c r="F63" s="50">
        <v>68</v>
      </c>
      <c r="G63" s="52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7" ht="9.75" customHeight="1">
      <c r="A64" s="57"/>
      <c r="B64" s="57"/>
      <c r="C64" s="57"/>
      <c r="D64" s="48">
        <v>-60</v>
      </c>
      <c r="E64" s="47">
        <f>IF(D45=C43,C47,IF(D45=C47,C43,0))</f>
        <v>0</v>
      </c>
      <c r="F64" s="54"/>
      <c r="G64" s="59" t="s">
        <v>41</v>
      </c>
    </row>
    <row r="65" spans="1:7" ht="9.75" customHeight="1">
      <c r="A65" s="48">
        <v>-50</v>
      </c>
      <c r="B65" s="47">
        <f>IF(C27=B26,B28,IF(C27=B28,B26,0))</f>
        <v>0</v>
      </c>
      <c r="C65" s="49"/>
      <c r="D65" s="49"/>
      <c r="E65" s="50">
        <v>67</v>
      </c>
      <c r="F65" s="60"/>
      <c r="G65" s="61"/>
    </row>
    <row r="66" spans="1:7" ht="9.75" customHeight="1">
      <c r="A66" s="48"/>
      <c r="B66" s="50">
        <v>70</v>
      </c>
      <c r="C66" s="51"/>
      <c r="D66" s="48">
        <v>-61</v>
      </c>
      <c r="E66" s="53">
        <f>IF(D53=C51,C55,IF(D53=C55,C51,0))</f>
        <v>0</v>
      </c>
      <c r="F66" s="48">
        <v>-68</v>
      </c>
      <c r="G66" s="47">
        <f>IF(G63=F61,F65,IF(G63=F65,F61,0))</f>
        <v>0</v>
      </c>
    </row>
    <row r="67" spans="1:7" ht="9.75" customHeight="1">
      <c r="A67" s="48">
        <v>-51</v>
      </c>
      <c r="B67" s="53">
        <f>IF(C31=B30,B32,IF(C31=B32,B30,0))</f>
        <v>0</v>
      </c>
      <c r="C67" s="54"/>
      <c r="D67" s="49"/>
      <c r="E67" s="49"/>
      <c r="F67" s="49"/>
      <c r="G67" s="55" t="s">
        <v>43</v>
      </c>
    </row>
    <row r="68" spans="1:7" ht="9.75" customHeight="1">
      <c r="A68" s="48"/>
      <c r="B68" s="49"/>
      <c r="C68" s="50">
        <v>74</v>
      </c>
      <c r="D68" s="51"/>
      <c r="E68" s="48">
        <v>-74</v>
      </c>
      <c r="F68" s="47">
        <f>IF(D68=C66,C70,IF(D68=C70,C66,0))</f>
        <v>0</v>
      </c>
      <c r="G68" s="49"/>
    </row>
    <row r="69" spans="1:7" ht="9.75" customHeight="1">
      <c r="A69" s="48">
        <v>-52</v>
      </c>
      <c r="B69" s="47">
        <f>IF(C35=B34,B36,IF(C35=B36,B34,0))</f>
        <v>0</v>
      </c>
      <c r="C69" s="54"/>
      <c r="D69" s="54"/>
      <c r="E69" s="49"/>
      <c r="F69" s="50">
        <v>80</v>
      </c>
      <c r="G69" s="52"/>
    </row>
    <row r="70" spans="1:7" ht="9.75" customHeight="1">
      <c r="A70" s="48"/>
      <c r="B70" s="50">
        <v>71</v>
      </c>
      <c r="C70" s="56"/>
      <c r="D70" s="54"/>
      <c r="E70" s="48">
        <v>-75</v>
      </c>
      <c r="F70" s="53">
        <f>IF(D76=C74,C78,IF(D76=C78,C74,0))</f>
        <v>0</v>
      </c>
      <c r="G70" s="55" t="s">
        <v>50</v>
      </c>
    </row>
    <row r="71" spans="1:7" ht="9.75" customHeight="1">
      <c r="A71" s="48">
        <v>-53</v>
      </c>
      <c r="B71" s="53">
        <f>IF(C39=B38,B40,IF(C39=B40,B38,0))</f>
        <v>0</v>
      </c>
      <c r="C71" s="49"/>
      <c r="D71" s="54"/>
      <c r="E71" s="49"/>
      <c r="F71" s="48">
        <v>-80</v>
      </c>
      <c r="G71" s="47">
        <f>IF(G69=F68,F70,IF(G69=F70,F68,0))</f>
        <v>0</v>
      </c>
    </row>
    <row r="72" spans="1:7" ht="9.75" customHeight="1">
      <c r="A72" s="48"/>
      <c r="B72" s="58"/>
      <c r="C72" s="49"/>
      <c r="D72" s="50">
        <v>76</v>
      </c>
      <c r="E72" s="66"/>
      <c r="F72" s="49"/>
      <c r="G72" s="55" t="s">
        <v>52</v>
      </c>
    </row>
    <row r="73" spans="1:7" ht="9.75" customHeight="1">
      <c r="A73" s="48">
        <v>-54</v>
      </c>
      <c r="B73" s="47">
        <f>IF(C43=B42,B44,IF(C43=B44,B42,0))</f>
        <v>0</v>
      </c>
      <c r="C73" s="49"/>
      <c r="D73" s="54"/>
      <c r="E73" s="55" t="s">
        <v>46</v>
      </c>
      <c r="F73" s="57"/>
      <c r="G73" s="57"/>
    </row>
    <row r="74" spans="1:7" ht="9.75" customHeight="1">
      <c r="A74" s="48"/>
      <c r="B74" s="50">
        <v>72</v>
      </c>
      <c r="C74" s="51"/>
      <c r="D74" s="54"/>
      <c r="E74" s="49"/>
      <c r="F74" s="57"/>
      <c r="G74" s="57"/>
    </row>
    <row r="75" spans="1:7" ht="9.75" customHeight="1">
      <c r="A75" s="48">
        <v>-55</v>
      </c>
      <c r="B75" s="53">
        <f>IF(C47=B46,B48,IF(C47=B48,B46,0))</f>
        <v>0</v>
      </c>
      <c r="C75" s="54"/>
      <c r="D75" s="54"/>
      <c r="E75" s="49"/>
      <c r="F75" s="57"/>
      <c r="G75" s="57"/>
    </row>
    <row r="76" spans="1:7" ht="9.75" customHeight="1">
      <c r="A76" s="48"/>
      <c r="B76" s="49"/>
      <c r="C76" s="50">
        <v>75</v>
      </c>
      <c r="D76" s="56"/>
      <c r="E76" s="49"/>
      <c r="F76" s="57"/>
      <c r="G76" s="57"/>
    </row>
    <row r="77" spans="1:7" ht="9.75" customHeight="1">
      <c r="A77" s="48">
        <v>-56</v>
      </c>
      <c r="B77" s="47">
        <f>IF(C51=B50,B52,IF(C51=B52,B50,0))</f>
        <v>0</v>
      </c>
      <c r="C77" s="54"/>
      <c r="D77" s="49"/>
      <c r="E77" s="49"/>
      <c r="F77" s="57"/>
      <c r="G77" s="57"/>
    </row>
    <row r="78" spans="1:7" ht="9.75" customHeight="1">
      <c r="A78" s="48"/>
      <c r="B78" s="50">
        <v>73</v>
      </c>
      <c r="C78" s="56"/>
      <c r="D78" s="48">
        <v>-76</v>
      </c>
      <c r="E78" s="47"/>
      <c r="F78" s="57"/>
      <c r="G78" s="57"/>
    </row>
    <row r="79" spans="1:7" ht="9.75" customHeight="1">
      <c r="A79" s="48">
        <v>-57</v>
      </c>
      <c r="B79" s="53">
        <f>IF(C55=B54,B56,IF(C55=B56,B54,0))</f>
        <v>0</v>
      </c>
      <c r="C79" s="49"/>
      <c r="D79" s="49"/>
      <c r="E79" s="55" t="s">
        <v>48</v>
      </c>
      <c r="F79" s="57"/>
      <c r="G79" s="57"/>
    </row>
    <row r="80" spans="1:7" ht="9.75" customHeight="1">
      <c r="A80" s="57"/>
      <c r="B80" s="57"/>
      <c r="C80" s="57"/>
      <c r="D80" s="57"/>
      <c r="E80" s="57"/>
      <c r="F80" s="57"/>
      <c r="G80" s="57"/>
    </row>
    <row r="81" spans="1:7" ht="9.75" customHeight="1">
      <c r="A81" s="48">
        <v>-77</v>
      </c>
      <c r="B81" s="47">
        <f>IF(F82=E81,E83,IF(F82=E83,E81,0))</f>
        <v>0</v>
      </c>
      <c r="C81" s="49"/>
      <c r="D81" s="48">
        <v>-70</v>
      </c>
      <c r="E81" s="47">
        <f>IF(C66=B65,B67,IF(C66=B67,B65,0))</f>
        <v>0</v>
      </c>
      <c r="F81" s="49"/>
      <c r="G81" s="49"/>
    </row>
    <row r="82" spans="1:7" ht="9.75" customHeight="1">
      <c r="A82" s="49"/>
      <c r="B82" s="50">
        <v>80</v>
      </c>
      <c r="C82" s="52"/>
      <c r="D82" s="49"/>
      <c r="E82" s="50">
        <v>77</v>
      </c>
      <c r="F82" s="52"/>
      <c r="G82" s="49"/>
    </row>
    <row r="83" spans="1:7" ht="9.75" customHeight="1">
      <c r="A83" s="48">
        <v>-78</v>
      </c>
      <c r="B83" s="53">
        <f>IF(F86=E85,E87,IF(F86=E87,E85,0))</f>
        <v>0</v>
      </c>
      <c r="C83" s="55" t="s">
        <v>51</v>
      </c>
      <c r="D83" s="48">
        <v>-71</v>
      </c>
      <c r="E83" s="53">
        <f>IF(C70=B69,B71,IF(C70=B71,B69,0))</f>
        <v>0</v>
      </c>
      <c r="F83" s="54"/>
      <c r="G83" s="58"/>
    </row>
    <row r="84" spans="1:7" ht="9.75" customHeight="1">
      <c r="A84" s="49"/>
      <c r="B84" s="48">
        <v>-80</v>
      </c>
      <c r="C84" s="47">
        <f>IF(C82=B81,B83,IF(C82=B83,B81,0))</f>
        <v>0</v>
      </c>
      <c r="D84" s="49"/>
      <c r="E84" s="49"/>
      <c r="F84" s="50">
        <v>79</v>
      </c>
      <c r="G84" s="52"/>
    </row>
    <row r="85" spans="1:7" ht="9.75" customHeight="1">
      <c r="A85" s="49"/>
      <c r="B85" s="49"/>
      <c r="C85" s="55" t="s">
        <v>53</v>
      </c>
      <c r="D85" s="48">
        <v>-72</v>
      </c>
      <c r="E85" s="47">
        <f>IF(C74=B73,B75,IF(C74=B75,B73,0))</f>
        <v>0</v>
      </c>
      <c r="F85" s="54"/>
      <c r="G85" s="59" t="s">
        <v>47</v>
      </c>
    </row>
    <row r="86" spans="1:7" ht="9.75" customHeight="1">
      <c r="A86" s="57"/>
      <c r="B86" s="57"/>
      <c r="C86" s="57"/>
      <c r="D86" s="49"/>
      <c r="E86" s="50">
        <v>78</v>
      </c>
      <c r="F86" s="60"/>
      <c r="G86" s="61"/>
    </row>
    <row r="87" spans="1:7" ht="9.75" customHeight="1">
      <c r="A87" s="57"/>
      <c r="B87" s="57"/>
      <c r="C87" s="57"/>
      <c r="D87" s="48">
        <v>-73</v>
      </c>
      <c r="E87" s="53">
        <f>IF(C78=B77,B79,IF(C78=B79,B77,0))</f>
        <v>0</v>
      </c>
      <c r="F87" s="48">
        <v>-79</v>
      </c>
      <c r="G87" s="47">
        <f>IF(G84=F82,F86,IF(G84=F86,F82,0))</f>
        <v>0</v>
      </c>
    </row>
    <row r="88" spans="1:7" ht="9.75" customHeight="1">
      <c r="A88" s="57"/>
      <c r="B88" s="57"/>
      <c r="C88" s="57"/>
      <c r="D88" s="49"/>
      <c r="E88" s="49"/>
      <c r="F88" s="49"/>
      <c r="G88" s="55" t="s">
        <v>49</v>
      </c>
    </row>
  </sheetData>
  <sheetProtection sheet="1" objects="1" scenarios="1"/>
  <mergeCells count="5">
    <mergeCell ref="F56:G56"/>
    <mergeCell ref="F58:G58"/>
    <mergeCell ref="A3:G3"/>
    <mergeCell ref="A1:G1"/>
    <mergeCell ref="A2:G2"/>
  </mergeCells>
  <conditionalFormatting sqref="G55 A65:C79 A59:C63 D81:G88 A20:C24 F60:F72 D20:G53 F4:G8 A26:C57 A4:E18 D55:D79 E55:F59 E60:E79 G57:G72 A81:C8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2009-05-13T03:04:29Z</cp:lastPrinted>
  <dcterms:created xsi:type="dcterms:W3CDTF">1999-11-20T11:18:15Z</dcterms:created>
  <dcterms:modified xsi:type="dcterms:W3CDTF">2009-05-13T12:54:29Z</dcterms:modified>
  <cp:category/>
  <cp:version/>
  <cp:contentType/>
  <cp:contentStatus/>
</cp:coreProperties>
</file>